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tallackViti/Library/Mobile Documents/com~apple~CloudDocs/Documents/Documents - MacBook Pro/Retallack Viticulture/RV Clients/Wine Australia/National EcoVineyards Program/BPMG/Soil health/BPMG Soil Health Chapters/"/>
    </mc:Choice>
  </mc:AlternateContent>
  <xr:revisionPtr revIDLastSave="0" documentId="13_ncr:1_{E2A12180-9364-B34A-ABCD-7ED7C8BFC549}" xr6:coauthVersionLast="47" xr6:coauthVersionMax="47" xr10:uidLastSave="{00000000-0000-0000-0000-000000000000}"/>
  <bookViews>
    <workbookView xWindow="-47060" yWindow="2320" windowWidth="34680" windowHeight="24000" xr2:uid="{60147F8C-5E24-492B-B737-01E60355E65C}"/>
  </bookViews>
  <sheets>
    <sheet name="Site description" sheetId="2" r:id="rId1"/>
    <sheet name="Description abbr" sheetId="4" r:id="rId2"/>
    <sheet name="Water infiltration" sheetId="1" r:id="rId3"/>
  </sheets>
  <definedNames>
    <definedName name="_xlnm.Print_Area" localSheetId="1">'Description abbr'!$A$1:$G$113</definedName>
    <definedName name="_xlnm.Print_Area" localSheetId="2">'Water infiltration'!$A$1:$Y$52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R19" i="1"/>
  <c r="J10" i="1"/>
  <c r="I10" i="1"/>
  <c r="I31" i="1"/>
  <c r="I30" i="1"/>
  <c r="I29" i="1"/>
  <c r="I28" i="1"/>
  <c r="I27" i="1"/>
  <c r="I26" i="1"/>
  <c r="I25" i="1"/>
  <c r="I24" i="1"/>
  <c r="J23" i="1"/>
  <c r="I23" i="1"/>
  <c r="J22" i="1"/>
  <c r="I22" i="1"/>
  <c r="J21" i="1"/>
  <c r="I21" i="1"/>
  <c r="J20" i="1"/>
  <c r="I20" i="1"/>
  <c r="S21" i="1"/>
  <c r="R21" i="1"/>
  <c r="J19" i="1"/>
  <c r="I19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</calcChain>
</file>

<file path=xl/sharedStrings.xml><?xml version="1.0" encoding="utf-8"?>
<sst xmlns="http://schemas.openxmlformats.org/spreadsheetml/2006/main" count="348" uniqueCount="314">
  <si>
    <t>Date</t>
  </si>
  <si>
    <t>Recorder</t>
  </si>
  <si>
    <t xml:space="preserve">Time </t>
  </si>
  <si>
    <t>Infiltration</t>
  </si>
  <si>
    <t>Guide</t>
  </si>
  <si>
    <t>mm/hr</t>
  </si>
  <si>
    <t>mm/min</t>
  </si>
  <si>
    <t>Sand</t>
  </si>
  <si>
    <t>Sandy loam</t>
  </si>
  <si>
    <t>Loam</t>
  </si>
  <si>
    <t>Clay loam</t>
  </si>
  <si>
    <t>Light clay</t>
  </si>
  <si>
    <t>Medium heavy clay</t>
  </si>
  <si>
    <t>Site name</t>
  </si>
  <si>
    <t>Shiraz</t>
  </si>
  <si>
    <t>minutes</t>
  </si>
  <si>
    <t>The equation and dots are colour coded - make sure you record the correct one in the right place</t>
  </si>
  <si>
    <t xml:space="preserve">Soil texture: </t>
  </si>
  <si>
    <t>Site ID</t>
  </si>
  <si>
    <t>Soil classification</t>
  </si>
  <si>
    <t>Depth (cm)</t>
  </si>
  <si>
    <t>Colour</t>
  </si>
  <si>
    <t>Texture</t>
  </si>
  <si>
    <t>Field pH</t>
  </si>
  <si>
    <t>Cabonate fizz</t>
  </si>
  <si>
    <t>Structure</t>
  </si>
  <si>
    <t>Moisture</t>
  </si>
  <si>
    <t xml:space="preserve">Topsoil </t>
  </si>
  <si>
    <t>Depth (cm) of</t>
  </si>
  <si>
    <t>Slaking</t>
  </si>
  <si>
    <t>Dispersion</t>
  </si>
  <si>
    <t>GPS</t>
  </si>
  <si>
    <t>Location</t>
  </si>
  <si>
    <t>Restrictive layer</t>
  </si>
  <si>
    <t>Ribbon (mm)</t>
  </si>
  <si>
    <t>Approx. clay content</t>
  </si>
  <si>
    <t>S</t>
  </si>
  <si>
    <t>&lt;5%</t>
  </si>
  <si>
    <t>Ball will not form</t>
  </si>
  <si>
    <t>LS</t>
  </si>
  <si>
    <t>Loamy Sand</t>
  </si>
  <si>
    <t xml:space="preserve">Ball just holds together </t>
  </si>
  <si>
    <t>CS</t>
  </si>
  <si>
    <t>Clayey sand</t>
  </si>
  <si>
    <t>5-10</t>
  </si>
  <si>
    <t>5-10%</t>
  </si>
  <si>
    <t>Sticky, leaves clay stain</t>
  </si>
  <si>
    <t>SL</t>
  </si>
  <si>
    <t>15-25</t>
  </si>
  <si>
    <t>10-20%</t>
  </si>
  <si>
    <t>Feels very sandy but spongey</t>
  </si>
  <si>
    <t>L</t>
  </si>
  <si>
    <t>Feels smooth and spongey</t>
  </si>
  <si>
    <t>ZL</t>
  </si>
  <si>
    <t>Silty loam</t>
  </si>
  <si>
    <t>Feels smotth and silky</t>
  </si>
  <si>
    <t>SCL</t>
  </si>
  <si>
    <t>Sandy clay loam</t>
  </si>
  <si>
    <t>25-40</t>
  </si>
  <si>
    <t>20-30%</t>
  </si>
  <si>
    <t>Feels sandy and plastic</t>
  </si>
  <si>
    <t>CL</t>
  </si>
  <si>
    <t>40-50</t>
  </si>
  <si>
    <t>30-35%</t>
  </si>
  <si>
    <t>Feels smooth and plastic</t>
  </si>
  <si>
    <t>ZCL</t>
  </si>
  <si>
    <t>Silty clay loam</t>
  </si>
  <si>
    <t>Feels smooth, silky and plastic</t>
  </si>
  <si>
    <t>LC</t>
  </si>
  <si>
    <t>50-75</t>
  </si>
  <si>
    <t>35-40%</t>
  </si>
  <si>
    <t>Feels plastic</t>
  </si>
  <si>
    <t>LMC</t>
  </si>
  <si>
    <t>Light medium clay</t>
  </si>
  <si>
    <t>&gt;75</t>
  </si>
  <si>
    <t>40-45%</t>
  </si>
  <si>
    <t>MC</t>
  </si>
  <si>
    <t>Medium clay</t>
  </si>
  <si>
    <t>45-55%</t>
  </si>
  <si>
    <t>Feels like plasticine</t>
  </si>
  <si>
    <t>MHC</t>
  </si>
  <si>
    <t>&gt;50%</t>
  </si>
  <si>
    <t>Difficult to manipulate, feels like stiff plasticine</t>
  </si>
  <si>
    <t>HC</t>
  </si>
  <si>
    <t>Heavy clay</t>
  </si>
  <si>
    <t>Carbonate Reaction</t>
  </si>
  <si>
    <t>N</t>
  </si>
  <si>
    <t>Nil</t>
  </si>
  <si>
    <t>No audible or visible effervescence</t>
  </si>
  <si>
    <t>Slight</t>
  </si>
  <si>
    <t>Slightly audible but no visible effervescence</t>
  </si>
  <si>
    <t>M</t>
  </si>
  <si>
    <t>Moderate</t>
  </si>
  <si>
    <t>Audible and slightly visible effervescence</t>
  </si>
  <si>
    <t>H</t>
  </si>
  <si>
    <t>High</t>
  </si>
  <si>
    <t>Moderate visible effervescence</t>
  </si>
  <si>
    <t>VH</t>
  </si>
  <si>
    <t>Very high</t>
  </si>
  <si>
    <t>Strong visible effervescence</t>
  </si>
  <si>
    <t>No fragments</t>
  </si>
  <si>
    <t xml:space="preserve"> Abundance</t>
  </si>
  <si>
    <t>Very slightly or very few</t>
  </si>
  <si>
    <t xml:space="preserve"> &lt;2%</t>
  </si>
  <si>
    <t>Slightly or few</t>
  </si>
  <si>
    <t>2-10%</t>
  </si>
  <si>
    <t>Common</t>
  </si>
  <si>
    <t>Gravel</t>
  </si>
  <si>
    <t>Moderately or many</t>
  </si>
  <si>
    <t>20-50%</t>
  </si>
  <si>
    <t>Very or abundant</t>
  </si>
  <si>
    <t>50-90%</t>
  </si>
  <si>
    <t>Extremely or very abundant</t>
  </si>
  <si>
    <t>&gt;90%</t>
  </si>
  <si>
    <t>Few</t>
  </si>
  <si>
    <t>Many</t>
  </si>
  <si>
    <t>G</t>
  </si>
  <si>
    <t>R</t>
  </si>
  <si>
    <t>Red</t>
  </si>
  <si>
    <t>Brown</t>
  </si>
  <si>
    <t>T</t>
  </si>
  <si>
    <t>Grey</t>
  </si>
  <si>
    <t>D</t>
  </si>
  <si>
    <t>Single grain, loose incoherent</t>
  </si>
  <si>
    <t>W</t>
  </si>
  <si>
    <t>PL</t>
  </si>
  <si>
    <t>Platy</t>
  </si>
  <si>
    <t>Dry</t>
  </si>
  <si>
    <t>PR</t>
  </si>
  <si>
    <t>Prismatic</t>
  </si>
  <si>
    <t>Trace</t>
  </si>
  <si>
    <t>AB</t>
  </si>
  <si>
    <t>Angular blocky</t>
  </si>
  <si>
    <t>Moist</t>
  </si>
  <si>
    <t>CO</t>
  </si>
  <si>
    <t>Columnar</t>
  </si>
  <si>
    <t>Wet</t>
  </si>
  <si>
    <t>SB</t>
  </si>
  <si>
    <t>Subangular blocky</t>
  </si>
  <si>
    <t>PO</t>
  </si>
  <si>
    <t>Polyhedral</t>
  </si>
  <si>
    <t>No roots</t>
  </si>
  <si>
    <t>LE</t>
  </si>
  <si>
    <t>Lenticular</t>
  </si>
  <si>
    <t>GR</t>
  </si>
  <si>
    <t>Granular</t>
  </si>
  <si>
    <t>CA</t>
  </si>
  <si>
    <t>Cast</t>
  </si>
  <si>
    <t>Abundant</t>
  </si>
  <si>
    <t>Water repellence</t>
  </si>
  <si>
    <t>Not water repellent</t>
  </si>
  <si>
    <t>Water repellent &gt;10 seconds</t>
  </si>
  <si>
    <t xml:space="preserve">Strongly water repellent </t>
  </si>
  <si>
    <t>Uncemented</t>
  </si>
  <si>
    <t>Weak</t>
  </si>
  <si>
    <t>Strong</t>
  </si>
  <si>
    <t>Very strong</t>
  </si>
  <si>
    <t>BLK</t>
  </si>
  <si>
    <t>Black</t>
  </si>
  <si>
    <t xml:space="preserve"> colour</t>
  </si>
  <si>
    <t>BBLK</t>
  </si>
  <si>
    <t>Bluish black</t>
  </si>
  <si>
    <t>BG</t>
  </si>
  <si>
    <t>Bluish grey</t>
  </si>
  <si>
    <t>BR</t>
  </si>
  <si>
    <t>BRY</t>
  </si>
  <si>
    <t>Brownish yellow</t>
  </si>
  <si>
    <t>DBG</t>
  </si>
  <si>
    <t>Dark bluish grey</t>
  </si>
  <si>
    <t>DBR</t>
  </si>
  <si>
    <t>Dark brown</t>
  </si>
  <si>
    <t>DGRG</t>
  </si>
  <si>
    <t>Dark greenish grey</t>
  </si>
  <si>
    <t>DG</t>
  </si>
  <si>
    <t>Dark grey</t>
  </si>
  <si>
    <t>DGBR</t>
  </si>
  <si>
    <t>Dark greyish brown</t>
  </si>
  <si>
    <t>DOLBR</t>
  </si>
  <si>
    <t>Dark olive brown</t>
  </si>
  <si>
    <t>DOLG</t>
  </si>
  <si>
    <t>Dark olive grey</t>
  </si>
  <si>
    <t>DRBR</t>
  </si>
  <si>
    <t>Dark reddish brown</t>
  </si>
  <si>
    <t>DRG</t>
  </si>
  <si>
    <t>Dark reddish grey</t>
  </si>
  <si>
    <t>DYBR</t>
  </si>
  <si>
    <t>Dark yellowish brown</t>
  </si>
  <si>
    <t>DUR</t>
  </si>
  <si>
    <t>Dusky red</t>
  </si>
  <si>
    <t>GRBLK</t>
  </si>
  <si>
    <t>Greenish black</t>
  </si>
  <si>
    <t>GBR</t>
  </si>
  <si>
    <t>Greyish brown</t>
  </si>
  <si>
    <t>GGR</t>
  </si>
  <si>
    <t>Greyish green</t>
  </si>
  <si>
    <t>LBG</t>
  </si>
  <si>
    <t>Light bluish grey</t>
  </si>
  <si>
    <t>LBR</t>
  </si>
  <si>
    <t>Light brown</t>
  </si>
  <si>
    <t>LBRG</t>
  </si>
  <si>
    <t>Light brownish grey</t>
  </si>
  <si>
    <t>LGRG</t>
  </si>
  <si>
    <t>Light greenish grey</t>
  </si>
  <si>
    <t>LG</t>
  </si>
  <si>
    <t>Light grey</t>
  </si>
  <si>
    <t>LOLBR</t>
  </si>
  <si>
    <t>Light olive brown</t>
  </si>
  <si>
    <t>LOLG</t>
  </si>
  <si>
    <t>Light olive grey</t>
  </si>
  <si>
    <t>LR</t>
  </si>
  <si>
    <t>Light red</t>
  </si>
  <si>
    <t>LRBR</t>
  </si>
  <si>
    <t>Light reddish brown</t>
  </si>
  <si>
    <t>LRG</t>
  </si>
  <si>
    <t>Light reddish grey</t>
  </si>
  <si>
    <t>LYBR</t>
  </si>
  <si>
    <t>Light yellowish brown</t>
  </si>
  <si>
    <t>OL</t>
  </si>
  <si>
    <t>Olive</t>
  </si>
  <si>
    <t>OLBR</t>
  </si>
  <si>
    <t>Olive brown</t>
  </si>
  <si>
    <t>OLG</t>
  </si>
  <si>
    <t>Olive grey</t>
  </si>
  <si>
    <t>OLY</t>
  </si>
  <si>
    <t>Olive yellow</t>
  </si>
  <si>
    <t>PBR</t>
  </si>
  <si>
    <t>Pale brown</t>
  </si>
  <si>
    <t>PGR</t>
  </si>
  <si>
    <t>Pale green</t>
  </si>
  <si>
    <t>POL</t>
  </si>
  <si>
    <t>Pale olive</t>
  </si>
  <si>
    <t>Pale red</t>
  </si>
  <si>
    <t>PY</t>
  </si>
  <si>
    <t>Pale yellow</t>
  </si>
  <si>
    <t>PI</t>
  </si>
  <si>
    <t>Pink</t>
  </si>
  <si>
    <t>PIG</t>
  </si>
  <si>
    <t>Pinkish grey</t>
  </si>
  <si>
    <t>PIW</t>
  </si>
  <si>
    <t>Pinkish white</t>
  </si>
  <si>
    <t>RBLK</t>
  </si>
  <si>
    <t>Reddish black</t>
  </si>
  <si>
    <t>RBR</t>
  </si>
  <si>
    <t>Reddish brown</t>
  </si>
  <si>
    <t>RG</t>
  </si>
  <si>
    <t>Reddish grey</t>
  </si>
  <si>
    <t>RY</t>
  </si>
  <si>
    <t>Reddish yellow</t>
  </si>
  <si>
    <t>STBR</t>
  </si>
  <si>
    <t>Strong brown</t>
  </si>
  <si>
    <t>VDGRG</t>
  </si>
  <si>
    <t>Very dark greenish grey</t>
  </si>
  <si>
    <t>VDBGR</t>
  </si>
  <si>
    <t>Very dark bluish grey</t>
  </si>
  <si>
    <t>VDBR</t>
  </si>
  <si>
    <t>Very dark brown</t>
  </si>
  <si>
    <t>VDG</t>
  </si>
  <si>
    <t>Very dark grey</t>
  </si>
  <si>
    <t>VDGBR</t>
  </si>
  <si>
    <t>Very dark greyish brown</t>
  </si>
  <si>
    <t>VDGGR</t>
  </si>
  <si>
    <t>Very dark greyish green</t>
  </si>
  <si>
    <t>VDUR</t>
  </si>
  <si>
    <t>Very dusky red</t>
  </si>
  <si>
    <t>VPBR</t>
  </si>
  <si>
    <t>Very pale brown</t>
  </si>
  <si>
    <t>WER</t>
  </si>
  <si>
    <t>Weak red</t>
  </si>
  <si>
    <t>White</t>
  </si>
  <si>
    <t>Consistence</t>
  </si>
  <si>
    <t>Descriptive</t>
  </si>
  <si>
    <t>Roots (deepest)</t>
  </si>
  <si>
    <t>Roots (Most)</t>
  </si>
  <si>
    <t>Root Abd</t>
  </si>
  <si>
    <t>Can be descriptive and means something to you</t>
  </si>
  <si>
    <t>e.g.</t>
  </si>
  <si>
    <t>Red loam on clay</t>
  </si>
  <si>
    <t>Yellow sand over shallow clay</t>
  </si>
  <si>
    <t>Yellow sand over deep clay</t>
  </si>
  <si>
    <t>Black cracking soils on flat</t>
  </si>
  <si>
    <t>Individual soil particles</t>
  </si>
  <si>
    <t>Can be crushed with thumb and forefinger easily</t>
  </si>
  <si>
    <t>Can be crushed with thumb and forefinger with considerable force</t>
  </si>
  <si>
    <t>Can’t be crushed with hand but can be crushed underfoot on a flat, hard surface with little effort</t>
  </si>
  <si>
    <t>Crushes underfoot when using all of body weight</t>
  </si>
  <si>
    <t>Row/panel</t>
  </si>
  <si>
    <t>Use the description abbreviations in the next sheet to fill in the soil health record</t>
  </si>
  <si>
    <t xml:space="preserve"> Vine row</t>
  </si>
  <si>
    <t xml:space="preserve"> Mid row</t>
  </si>
  <si>
    <t>Gravel (&gt; 2 mm)</t>
  </si>
  <si>
    <t>Mid row</t>
  </si>
  <si>
    <t>Vine row</t>
  </si>
  <si>
    <t>Note: the graph and equation will change as you record the numbers in the green section</t>
  </si>
  <si>
    <t>Root Abundance</t>
  </si>
  <si>
    <t>Top soil sample 
(0 to 10 cm)</t>
  </si>
  <si>
    <t>Sub-soil sample
(30 to 45 cm)</t>
  </si>
  <si>
    <t xml:space="preserve">2. The infiltration rate in mm/minute is shown by the equation on the graph </t>
  </si>
  <si>
    <t>4. To create graphs for additional sites or monitoring times, right click on the tab at the bottom, and select move or copy, click on create a copy and click OK. Rename the sheet</t>
  </si>
  <si>
    <r>
      <rPr>
        <sz val="10"/>
        <color theme="1"/>
        <rFont val="Helvetica"/>
        <family val="2"/>
      </rPr>
      <t>For more information please refer to the</t>
    </r>
    <r>
      <rPr>
        <b/>
        <sz val="10"/>
        <color theme="1"/>
        <rFont val="Helvetica"/>
        <family val="2"/>
      </rPr>
      <t xml:space="preserve"> EcoVineyards best pratice management guide on soil health in Australian vineyards: Part A</t>
    </r>
  </si>
  <si>
    <t>Descriptions are from:
McDonald, R.C., Isbell, R.F., Speight, J.G., Walker, J. and Hopkins, M.S. (1998) Australian soil and land survey field handbook.2nd Edition. CSIRO Publishing, Victoria.</t>
  </si>
  <si>
    <r>
      <t xml:space="preserve">INSTRUCTIONS: </t>
    </r>
    <r>
      <rPr>
        <sz val="10"/>
        <color theme="1"/>
        <rFont val="Helvetica"/>
        <family val="2"/>
      </rPr>
      <t xml:space="preserve">For more information please refer to the </t>
    </r>
    <r>
      <rPr>
        <b/>
        <sz val="10"/>
        <color theme="1"/>
        <rFont val="Helvetica"/>
        <family val="2"/>
      </rPr>
      <t>EcoVineyards best pratice management guide on soil health in Australian vineyards: Part A</t>
    </r>
  </si>
  <si>
    <r>
      <t xml:space="preserve">3. Record the number that is before the x in the equation </t>
    </r>
    <r>
      <rPr>
        <sz val="10"/>
        <color rgb="FFFF0000"/>
        <rFont val="Helvetica"/>
        <family val="2"/>
      </rPr>
      <t xml:space="preserve">(the numbers in red in the example) </t>
    </r>
    <r>
      <rPr>
        <sz val="10"/>
        <color theme="1"/>
        <rFont val="Helvetica"/>
        <family val="2"/>
      </rPr>
      <t xml:space="preserve">and type this into the corresponding </t>
    </r>
    <r>
      <rPr>
        <sz val="10"/>
        <color theme="2" tint="-0.499984740745262"/>
        <rFont val="Helvetica"/>
        <family val="2"/>
      </rPr>
      <t>grey box.</t>
    </r>
  </si>
  <si>
    <r>
      <t xml:space="preserve">y = </t>
    </r>
    <r>
      <rPr>
        <b/>
        <sz val="10"/>
        <color rgb="FFFF0000"/>
        <rFont val="Helvetica"/>
        <family val="2"/>
      </rPr>
      <t>3.9806</t>
    </r>
    <r>
      <rPr>
        <sz val="10"/>
        <color theme="1"/>
        <rFont val="Helvetica"/>
        <family val="2"/>
      </rPr>
      <t>x + 4.9494</t>
    </r>
  </si>
  <si>
    <r>
      <t xml:space="preserve">y = </t>
    </r>
    <r>
      <rPr>
        <b/>
        <sz val="10"/>
        <color rgb="FFFF0000"/>
        <rFont val="Helvetica"/>
        <family val="2"/>
      </rPr>
      <t>8.3516</t>
    </r>
    <r>
      <rPr>
        <sz val="10"/>
        <color theme="1"/>
        <rFont val="Helvetica"/>
        <family val="2"/>
      </rPr>
      <t>x + 7.2229</t>
    </r>
  </si>
  <si>
    <r>
      <t xml:space="preserve">1. </t>
    </r>
    <r>
      <rPr>
        <sz val="10"/>
        <color rgb="FF00B050"/>
        <rFont val="Helvetica"/>
        <family val="2"/>
      </rPr>
      <t>In the green section delete the example figures and record the water depth in mm for each of the time intervals by reading off your ruler</t>
    </r>
  </si>
  <si>
    <t>Adjusted infiltration ∆ depth (mm)</t>
  </si>
  <si>
    <t>depth (mm)</t>
  </si>
  <si>
    <t>Record the number before the x in the grey section below - this is the average rate of water infiltration in mm/minute</t>
  </si>
  <si>
    <t>2 to 15</t>
  </si>
  <si>
    <t>0.3 to 5</t>
  </si>
  <si>
    <t>0.1 to 8</t>
  </si>
  <si>
    <t>1 to 20</t>
  </si>
  <si>
    <t>10 to 80</t>
  </si>
  <si>
    <t>20 to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</si>
</sst>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Helvetica"/>
      <family val="2"/>
    </font>
    <font>
      <b/>
      <sz val="9"/>
      <name val="Helvetica"/>
      <family val="2"/>
    </font>
    <font>
      <sz val="9"/>
      <name val="Helvetica"/>
      <family val="2"/>
    </font>
    <font>
      <sz val="9"/>
      <color theme="1"/>
      <name val="Helvetica"/>
      <family val="2"/>
    </font>
    <font>
      <b/>
      <sz val="10"/>
      <color theme="1"/>
      <name val="Helvetica"/>
      <family val="2"/>
    </font>
    <font>
      <sz val="10"/>
      <color rgb="FF000000"/>
      <name val="Helvetica"/>
      <family val="2"/>
    </font>
    <font>
      <sz val="10"/>
      <color rgb="FF00B050"/>
      <name val="Helvetica"/>
      <family val="2"/>
    </font>
    <font>
      <sz val="10"/>
      <color rgb="FFFF0000"/>
      <name val="Helvetica"/>
      <family val="2"/>
    </font>
    <font>
      <sz val="10"/>
      <color theme="2" tint="-0.499984740745262"/>
      <name val="Helvetica"/>
      <family val="2"/>
    </font>
    <font>
      <sz val="10"/>
      <color theme="0" tint="-0.499984740745262"/>
      <name val="Helvetica"/>
      <family val="2"/>
    </font>
    <font>
      <b/>
      <sz val="10"/>
      <color theme="0" tint="-0.499984740745262"/>
      <name val="Helvetica"/>
      <family val="2"/>
    </font>
    <font>
      <sz val="10"/>
      <name val="Helvetica"/>
      <family val="2"/>
    </font>
    <font>
      <i/>
      <sz val="10"/>
      <color theme="1"/>
      <name val="Helvetica"/>
      <family val="2"/>
    </font>
    <font>
      <b/>
      <sz val="10"/>
      <color rgb="FFFF0000"/>
      <name val="Helvetica"/>
      <family val="2"/>
    </font>
    <font>
      <b/>
      <i/>
      <sz val="10"/>
      <color rgb="FF000000"/>
      <name val="Helvetica"/>
      <family val="2"/>
    </font>
    <font>
      <b/>
      <i/>
      <sz val="10"/>
      <color theme="1"/>
      <name val="Helvetica"/>
      <family val="2"/>
    </font>
    <font>
      <i/>
      <sz val="10"/>
      <color rgb="FF00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6" xfId="1" applyFont="1" applyBorder="1" applyAlignment="1">
      <alignment vertical="center" wrapText="1"/>
    </xf>
    <xf numFmtId="9" fontId="4" fillId="0" borderId="0" xfId="1" applyNumberFormat="1" applyFont="1" applyAlignment="1">
      <alignment horizontal="left" vertical="center" wrapText="1"/>
    </xf>
    <xf numFmtId="17" fontId="4" fillId="0" borderId="0" xfId="1" quotePrefix="1" applyNumberFormat="1" applyFont="1" applyAlignment="1">
      <alignment horizontal="left" vertical="center" wrapText="1"/>
    </xf>
    <xf numFmtId="0" fontId="4" fillId="0" borderId="7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9" fontId="4" fillId="0" borderId="4" xfId="1" applyNumberFormat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4" borderId="26" xfId="1" applyFont="1" applyFill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6" fillId="6" borderId="25" xfId="0" applyFont="1" applyFill="1" applyBorder="1"/>
    <xf numFmtId="0" fontId="2" fillId="6" borderId="26" xfId="0" applyFont="1" applyFill="1" applyBorder="1"/>
    <xf numFmtId="0" fontId="2" fillId="6" borderId="27" xfId="0" applyFont="1" applyFill="1" applyBorder="1"/>
    <xf numFmtId="0" fontId="2" fillId="0" borderId="0" xfId="0" applyFont="1"/>
    <xf numFmtId="0" fontId="2" fillId="6" borderId="28" xfId="0" applyFont="1" applyFill="1" applyBorder="1"/>
    <xf numFmtId="0" fontId="2" fillId="6" borderId="0" xfId="0" applyFont="1" applyFill="1"/>
    <xf numFmtId="0" fontId="2" fillId="6" borderId="29" xfId="0" applyFont="1" applyFill="1" applyBorder="1"/>
    <xf numFmtId="0" fontId="9" fillId="6" borderId="0" xfId="0" applyFont="1" applyFill="1"/>
    <xf numFmtId="0" fontId="2" fillId="6" borderId="30" xfId="0" applyFont="1" applyFill="1" applyBorder="1"/>
    <xf numFmtId="0" fontId="2" fillId="6" borderId="31" xfId="0" applyFont="1" applyFill="1" applyBorder="1"/>
    <xf numFmtId="0" fontId="2" fillId="6" borderId="32" xfId="0" applyFont="1" applyFill="1" applyBorder="1"/>
    <xf numFmtId="0" fontId="6" fillId="0" borderId="0" xfId="0" applyFont="1"/>
    <xf numFmtId="0" fontId="2" fillId="2" borderId="0" xfId="0" applyFont="1" applyFill="1"/>
    <xf numFmtId="0" fontId="11" fillId="0" borderId="0" xfId="0" applyFont="1"/>
    <xf numFmtId="0" fontId="12" fillId="0" borderId="0" xfId="0" applyFont="1"/>
    <xf numFmtId="0" fontId="6" fillId="2" borderId="0" xfId="0" applyFont="1" applyFill="1"/>
    <xf numFmtId="14" fontId="13" fillId="0" borderId="0" xfId="0" applyNumberFormat="1" applyFont="1"/>
    <xf numFmtId="0" fontId="13" fillId="0" borderId="0" xfId="0" applyFont="1"/>
    <xf numFmtId="0" fontId="13" fillId="2" borderId="0" xfId="0" applyFont="1" applyFill="1"/>
    <xf numFmtId="0" fontId="1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7" fillId="3" borderId="0" xfId="0" applyFont="1" applyFill="1"/>
    <xf numFmtId="1" fontId="17" fillId="3" borderId="0" xfId="0" applyNumberFormat="1" applyFont="1" applyFill="1"/>
    <xf numFmtId="0" fontId="18" fillId="0" borderId="0" xfId="0" applyFont="1" applyAlignment="1">
      <alignment horizontal="right" vertical="center"/>
    </xf>
    <xf numFmtId="49" fontId="18" fillId="0" borderId="0" xfId="0" applyNumberFormat="1" applyFont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4" fillId="4" borderId="25" xfId="1" applyFont="1" applyFill="1" applyBorder="1" applyAlignment="1">
      <alignment horizontal="left" vertical="center" wrapText="1"/>
    </xf>
    <xf numFmtId="0" fontId="4" fillId="4" borderId="27" xfId="1" applyFont="1" applyFill="1" applyBorder="1" applyAlignment="1">
      <alignment horizontal="left" vertical="center" wrapText="1"/>
    </xf>
    <xf numFmtId="0" fontId="4" fillId="4" borderId="28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29" xfId="1" applyFont="1" applyFill="1" applyBorder="1" applyAlignment="1">
      <alignment horizontal="left" vertical="center" wrapText="1"/>
    </xf>
    <xf numFmtId="0" fontId="4" fillId="4" borderId="30" xfId="1" applyFont="1" applyFill="1" applyBorder="1" applyAlignment="1">
      <alignment horizontal="left" vertical="center" wrapText="1"/>
    </xf>
    <xf numFmtId="0" fontId="4" fillId="4" borderId="31" xfId="1" applyFont="1" applyFill="1" applyBorder="1" applyAlignment="1">
      <alignment horizontal="left" vertical="center" wrapText="1"/>
    </xf>
    <xf numFmtId="0" fontId="4" fillId="4" borderId="32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/>
    <xf numFmtId="2" fontId="2" fillId="5" borderId="0" xfId="0" applyNumberFormat="1" applyFont="1" applyFill="1"/>
  </cellXfs>
  <cellStyles count="2">
    <cellStyle name="Normal" xfId="0" builtinId="0"/>
    <cellStyle name="Normal 2" xfId="1" xr:uid="{45AFCC53-A567-4E06-9838-A0857069FF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85555555555556"/>
          <c:y val="0.14258267295810215"/>
          <c:w val="0.73852916666666668"/>
          <c:h val="0.732166434818500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'Water infiltration'!$I$10</c:f>
              <c:strCache>
                <c:ptCount val="1"/>
                <c:pt idx="0">
                  <c:v> Vine row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"/>
                  <c:y val="7.604646875746427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latin typeface="Helvetica" pitchFamily="2" charset="0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</a:t>
                    </a:r>
                    <a:r>
                      <a:rPr lang="en-US" b="1" baseline="0"/>
                      <a:t>3.9806</a:t>
                    </a:r>
                    <a:r>
                      <a:rPr lang="en-US" baseline="0"/>
                      <a:t>x + 4.9494</a:t>
                    </a:r>
                    <a:endParaRPr lang="en-US"/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latin typeface="Helvetica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'Water infiltration'!$H$12:$H$49</c:f>
              <c:numCache>
                <c:formatCode>General</c:formatCode>
                <c:ptCount val="3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</c:numCache>
            </c:numRef>
          </c:xVal>
          <c:yVal>
            <c:numRef>
              <c:f>'Water infiltration'!$I$12:$I$49</c:f>
              <c:numCache>
                <c:formatCode>General</c:formatCode>
                <c:ptCount val="38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28</c:v>
                </c:pt>
                <c:pt idx="13">
                  <c:v>30</c:v>
                </c:pt>
                <c:pt idx="14">
                  <c:v>32</c:v>
                </c:pt>
                <c:pt idx="15">
                  <c:v>35</c:v>
                </c:pt>
                <c:pt idx="16">
                  <c:v>39</c:v>
                </c:pt>
                <c:pt idx="17">
                  <c:v>43</c:v>
                </c:pt>
                <c:pt idx="18">
                  <c:v>48</c:v>
                </c:pt>
                <c:pt idx="1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83-4411-A154-7978D78989E5}"/>
            </c:ext>
          </c:extLst>
        </c:ser>
        <c:ser>
          <c:idx val="1"/>
          <c:order val="1"/>
          <c:tx>
            <c:strRef>
              <c:f>'Water infiltration'!$J$10</c:f>
              <c:strCache>
                <c:ptCount val="1"/>
                <c:pt idx="0">
                  <c:v> Mid row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4791828431248073"/>
                  <c:y val="-8.337069206055915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2"/>
                        </a:solidFill>
                        <a:latin typeface="Helvetica" pitchFamily="2" charset="0"/>
                        <a:ea typeface="+mn-ea"/>
                        <a:cs typeface="+mn-cs"/>
                      </a:defRPr>
                    </a:pPr>
                    <a:r>
                      <a:rPr lang="en-AU" baseline="0"/>
                      <a:t>y = </a:t>
                    </a:r>
                    <a:r>
                      <a:rPr lang="en-AU" b="1" baseline="0"/>
                      <a:t>8.3516</a:t>
                    </a:r>
                    <a:r>
                      <a:rPr lang="en-AU" baseline="0"/>
                      <a:t>x + 7.2229</a:t>
                    </a:r>
                    <a:endParaRPr lang="en-AU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latin typeface="Helvetica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'Water infiltration'!$H$12:$H$49</c:f>
              <c:numCache>
                <c:formatCode>General</c:formatCode>
                <c:ptCount val="3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</c:numCache>
            </c:numRef>
          </c:xVal>
          <c:yVal>
            <c:numRef>
              <c:f>'Water infiltration'!$J$12:$J$49</c:f>
              <c:numCache>
                <c:formatCode>General</c:formatCode>
                <c:ptCount val="38"/>
                <c:pt idx="0">
                  <c:v>0</c:v>
                </c:pt>
                <c:pt idx="1">
                  <c:v>12</c:v>
                </c:pt>
                <c:pt idx="2">
                  <c:v>16</c:v>
                </c:pt>
                <c:pt idx="3">
                  <c:v>21</c:v>
                </c:pt>
                <c:pt idx="4">
                  <c:v>25</c:v>
                </c:pt>
                <c:pt idx="5">
                  <c:v>30</c:v>
                </c:pt>
                <c:pt idx="7">
                  <c:v>36</c:v>
                </c:pt>
                <c:pt idx="8">
                  <c:v>40</c:v>
                </c:pt>
                <c:pt idx="9">
                  <c:v>43</c:v>
                </c:pt>
                <c:pt idx="10">
                  <c:v>47</c:v>
                </c:pt>
                <c:pt idx="1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83-4411-A154-7978D7898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6813536"/>
        <c:axId val="1424273728"/>
      </c:scatterChart>
      <c:valAx>
        <c:axId val="1616813536"/>
        <c:scaling>
          <c:orientation val="minMax"/>
          <c:max val="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AU"/>
                  <a:t>Time (minutes)</a:t>
                </a:r>
              </a:p>
            </c:rich>
          </c:tx>
          <c:layout>
            <c:manualLayout>
              <c:xMode val="edge"/>
              <c:yMode val="edge"/>
              <c:x val="0.41920979291150445"/>
              <c:y val="0.944723532185200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424273728"/>
        <c:crosses val="autoZero"/>
        <c:crossBetween val="midCat"/>
      </c:valAx>
      <c:valAx>
        <c:axId val="1424273728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AU"/>
                  <a:t>Water (mm)</a:t>
                </a:r>
              </a:p>
            </c:rich>
          </c:tx>
          <c:layout>
            <c:manualLayout>
              <c:xMode val="edge"/>
              <c:yMode val="edge"/>
              <c:x val="2.0916400663663435E-2"/>
              <c:y val="0.41423451188403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616813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4789641949330024"/>
          <c:y val="0.51888107488801827"/>
          <c:w val="0.23698148168986613"/>
          <c:h val="0.193398743917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13</xdr:row>
      <xdr:rowOff>47625</xdr:rowOff>
    </xdr:from>
    <xdr:to>
      <xdr:col>15</xdr:col>
      <xdr:colOff>433787</xdr:colOff>
      <xdr:row>28</xdr:row>
      <xdr:rowOff>102232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1D4D20-1AB8-4D26-A1C4-04513A5F1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49C7-C249-49B3-9A1F-B580556A519A}">
  <sheetPr>
    <pageSetUpPr fitToPage="1"/>
  </sheetPr>
  <dimension ref="A1:U16"/>
  <sheetViews>
    <sheetView tabSelected="1" view="pageLayout" zoomScaleNormal="100" workbookViewId="0">
      <selection activeCell="C12" sqref="C12"/>
    </sheetView>
  </sheetViews>
  <sheetFormatPr baseColWidth="10" defaultColWidth="11.5" defaultRowHeight="16" customHeight="1"/>
  <cols>
    <col min="1" max="1" width="16.83203125" style="1" customWidth="1"/>
    <col min="2" max="16384" width="11.5" style="1"/>
  </cols>
  <sheetData>
    <row r="1" spans="1:21" ht="16" customHeight="1">
      <c r="A1" s="39" t="s">
        <v>18</v>
      </c>
      <c r="B1" s="34" t="s">
        <v>32</v>
      </c>
      <c r="C1" s="34" t="s">
        <v>19</v>
      </c>
      <c r="D1" s="41" t="s">
        <v>20</v>
      </c>
      <c r="E1" s="41"/>
      <c r="F1" s="34" t="s">
        <v>21</v>
      </c>
      <c r="G1" s="34" t="s">
        <v>22</v>
      </c>
      <c r="H1" s="34" t="s">
        <v>25</v>
      </c>
      <c r="I1" s="34" t="s">
        <v>23</v>
      </c>
      <c r="J1" s="34" t="s">
        <v>149</v>
      </c>
      <c r="K1" s="34" t="s">
        <v>24</v>
      </c>
      <c r="L1" s="34" t="s">
        <v>107</v>
      </c>
      <c r="M1" s="34" t="s">
        <v>269</v>
      </c>
      <c r="N1" s="34" t="s">
        <v>26</v>
      </c>
      <c r="O1" s="34" t="s">
        <v>293</v>
      </c>
      <c r="P1" s="41" t="s">
        <v>28</v>
      </c>
      <c r="Q1" s="41"/>
      <c r="R1" s="41"/>
      <c r="S1" s="41"/>
      <c r="T1" s="34" t="s">
        <v>29</v>
      </c>
      <c r="U1" s="37" t="s">
        <v>30</v>
      </c>
    </row>
    <row r="2" spans="1:21" ht="43" thickBot="1">
      <c r="A2" s="40"/>
      <c r="B2" s="35"/>
      <c r="C2" s="35"/>
      <c r="D2" s="32" t="s">
        <v>294</v>
      </c>
      <c r="E2" s="32" t="s">
        <v>295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2" t="s">
        <v>27</v>
      </c>
      <c r="Q2" s="32" t="s">
        <v>272</v>
      </c>
      <c r="R2" s="32" t="s">
        <v>271</v>
      </c>
      <c r="S2" s="32" t="s">
        <v>33</v>
      </c>
      <c r="T2" s="35"/>
      <c r="U2" s="38"/>
    </row>
    <row r="3" spans="1:21" ht="16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1:21" ht="16" customHeight="1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"/>
    </row>
    <row r="5" spans="1:21" ht="16" customHeight="1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4"/>
    </row>
    <row r="6" spans="1:21" ht="16" customHeight="1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4"/>
    </row>
    <row r="7" spans="1:21" ht="16" customHeight="1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4"/>
    </row>
    <row r="8" spans="1:21" ht="16" customHeight="1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</row>
    <row r="9" spans="1:21" ht="16" customHeight="1" thickBo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</row>
    <row r="11" spans="1:21" ht="16" customHeight="1">
      <c r="B11" s="1" t="s">
        <v>31</v>
      </c>
    </row>
    <row r="12" spans="1:21" ht="16" customHeight="1">
      <c r="B12" s="1" t="s">
        <v>285</v>
      </c>
    </row>
    <row r="14" spans="1:21" ht="13">
      <c r="A14" s="96" t="s">
        <v>286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</row>
    <row r="16" spans="1:21" s="33" customFormat="1" ht="16" customHeight="1">
      <c r="A16" s="36" t="s">
        <v>298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</sheetData>
  <mergeCells count="19">
    <mergeCell ref="K1:K2"/>
    <mergeCell ref="L1:L2"/>
    <mergeCell ref="A14:U14"/>
    <mergeCell ref="M1:M2"/>
    <mergeCell ref="A16:U16"/>
    <mergeCell ref="N1:N2"/>
    <mergeCell ref="O1:O2"/>
    <mergeCell ref="T1:T2"/>
    <mergeCell ref="U1:U2"/>
    <mergeCell ref="A1:A2"/>
    <mergeCell ref="B1:B2"/>
    <mergeCell ref="C1:C2"/>
    <mergeCell ref="F1:F2"/>
    <mergeCell ref="G1:G2"/>
    <mergeCell ref="H1:H2"/>
    <mergeCell ref="P1:S1"/>
    <mergeCell ref="D1:E1"/>
    <mergeCell ref="I1:I2"/>
    <mergeCell ref="J1:J2"/>
  </mergeCells>
  <pageMargins left="0.51181102362204722" right="0.51181102362204722" top="0.55118110236220474" bottom="0.55118110236220474" header="0.31496062992125984" footer="0.31496062992125984"/>
  <pageSetup paperSize="9" scale="51" orientation="landscape" r:id="rId1"/>
  <headerFooter>
    <oddHeader>&amp;C&amp;"Helvetica,Bold"Appendix 1 EcoVineyards soil data and water infiltration recording sheet.xlsx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532F6-B34D-4FEF-A520-400BA561E5EE}">
  <sheetPr>
    <pageSetUpPr fitToPage="1"/>
  </sheetPr>
  <dimension ref="A1:G113"/>
  <sheetViews>
    <sheetView view="pageLayout" zoomScaleNormal="100" workbookViewId="0">
      <selection activeCell="E53" sqref="E53"/>
    </sheetView>
  </sheetViews>
  <sheetFormatPr baseColWidth="10" defaultColWidth="22.5" defaultRowHeight="12"/>
  <cols>
    <col min="1" max="1" width="15.1640625" style="17" customWidth="1"/>
    <col min="2" max="2" width="5.83203125" style="17" customWidth="1"/>
    <col min="3" max="16384" width="22.5" style="17"/>
  </cols>
  <sheetData>
    <row r="1" spans="1:7" s="15" customFormat="1" ht="26">
      <c r="A1" s="11" t="s">
        <v>22</v>
      </c>
      <c r="B1" s="12"/>
      <c r="C1" s="12"/>
      <c r="D1" s="13" t="s">
        <v>34</v>
      </c>
      <c r="E1" s="13" t="s">
        <v>35</v>
      </c>
      <c r="F1" s="12"/>
      <c r="G1" s="14"/>
    </row>
    <row r="2" spans="1:7" ht="13">
      <c r="A2" s="16"/>
      <c r="B2" s="17" t="s">
        <v>36</v>
      </c>
      <c r="C2" s="17" t="s">
        <v>7</v>
      </c>
      <c r="D2" s="18">
        <v>0</v>
      </c>
      <c r="E2" s="18" t="s">
        <v>37</v>
      </c>
      <c r="G2" s="19" t="s">
        <v>38</v>
      </c>
    </row>
    <row r="3" spans="1:7" ht="13">
      <c r="A3" s="16"/>
      <c r="B3" s="17" t="s">
        <v>39</v>
      </c>
      <c r="C3" s="17" t="s">
        <v>40</v>
      </c>
      <c r="D3" s="18">
        <v>5</v>
      </c>
      <c r="E3" s="20">
        <v>0.05</v>
      </c>
      <c r="G3" s="19" t="s">
        <v>41</v>
      </c>
    </row>
    <row r="4" spans="1:7" ht="13">
      <c r="A4" s="16"/>
      <c r="B4" s="17" t="s">
        <v>42</v>
      </c>
      <c r="C4" s="17" t="s">
        <v>43</v>
      </c>
      <c r="D4" s="21" t="s">
        <v>44</v>
      </c>
      <c r="E4" s="18" t="s">
        <v>45</v>
      </c>
      <c r="G4" s="19" t="s">
        <v>46</v>
      </c>
    </row>
    <row r="5" spans="1:7" ht="13">
      <c r="A5" s="16"/>
      <c r="B5" s="17" t="s">
        <v>47</v>
      </c>
      <c r="C5" s="17" t="s">
        <v>8</v>
      </c>
      <c r="D5" s="18" t="s">
        <v>48</v>
      </c>
      <c r="E5" s="18" t="s">
        <v>49</v>
      </c>
      <c r="G5" s="19" t="s">
        <v>50</v>
      </c>
    </row>
    <row r="6" spans="1:7" ht="13">
      <c r="A6" s="16"/>
      <c r="B6" s="17" t="s">
        <v>51</v>
      </c>
      <c r="C6" s="17" t="s">
        <v>9</v>
      </c>
      <c r="D6" s="18">
        <v>25</v>
      </c>
      <c r="E6" s="20">
        <v>0.25</v>
      </c>
      <c r="G6" s="19" t="s">
        <v>52</v>
      </c>
    </row>
    <row r="7" spans="1:7" ht="13">
      <c r="A7" s="16"/>
      <c r="B7" s="17" t="s">
        <v>53</v>
      </c>
      <c r="C7" s="17" t="s">
        <v>54</v>
      </c>
      <c r="D7" s="18">
        <v>25</v>
      </c>
      <c r="E7" s="20">
        <v>0.25</v>
      </c>
      <c r="G7" s="19" t="s">
        <v>55</v>
      </c>
    </row>
    <row r="8" spans="1:7" ht="13">
      <c r="A8" s="16"/>
      <c r="B8" s="17" t="s">
        <v>56</v>
      </c>
      <c r="C8" s="17" t="s">
        <v>57</v>
      </c>
      <c r="D8" s="18" t="s">
        <v>58</v>
      </c>
      <c r="E8" s="18" t="s">
        <v>59</v>
      </c>
      <c r="G8" s="19" t="s">
        <v>60</v>
      </c>
    </row>
    <row r="9" spans="1:7" ht="13">
      <c r="A9" s="16"/>
      <c r="B9" s="17" t="s">
        <v>61</v>
      </c>
      <c r="C9" s="17" t="s">
        <v>10</v>
      </c>
      <c r="D9" s="18" t="s">
        <v>62</v>
      </c>
      <c r="E9" s="18" t="s">
        <v>63</v>
      </c>
      <c r="G9" s="19" t="s">
        <v>64</v>
      </c>
    </row>
    <row r="10" spans="1:7" ht="13">
      <c r="A10" s="16"/>
      <c r="B10" s="17" t="s">
        <v>65</v>
      </c>
      <c r="C10" s="17" t="s">
        <v>66</v>
      </c>
      <c r="D10" s="18" t="s">
        <v>62</v>
      </c>
      <c r="E10" s="18" t="s">
        <v>63</v>
      </c>
      <c r="G10" s="19" t="s">
        <v>67</v>
      </c>
    </row>
    <row r="11" spans="1:7" ht="13">
      <c r="A11" s="16"/>
      <c r="B11" s="17" t="s">
        <v>68</v>
      </c>
      <c r="C11" s="17" t="s">
        <v>11</v>
      </c>
      <c r="D11" s="18" t="s">
        <v>69</v>
      </c>
      <c r="E11" s="18" t="s">
        <v>70</v>
      </c>
      <c r="G11" s="19" t="s">
        <v>71</v>
      </c>
    </row>
    <row r="12" spans="1:7" ht="13">
      <c r="A12" s="16"/>
      <c r="B12" s="17" t="s">
        <v>72</v>
      </c>
      <c r="C12" s="17" t="s">
        <v>73</v>
      </c>
      <c r="D12" s="18" t="s">
        <v>74</v>
      </c>
      <c r="E12" s="18" t="s">
        <v>75</v>
      </c>
      <c r="G12" s="19" t="s">
        <v>71</v>
      </c>
    </row>
    <row r="13" spans="1:7" ht="13">
      <c r="A13" s="16"/>
      <c r="B13" s="17" t="s">
        <v>76</v>
      </c>
      <c r="C13" s="17" t="s">
        <v>77</v>
      </c>
      <c r="D13" s="18" t="s">
        <v>74</v>
      </c>
      <c r="E13" s="18" t="s">
        <v>78</v>
      </c>
      <c r="G13" s="19" t="s">
        <v>79</v>
      </c>
    </row>
    <row r="14" spans="1:7" ht="13">
      <c r="A14" s="16"/>
      <c r="B14" s="17" t="s">
        <v>80</v>
      </c>
      <c r="C14" s="17" t="s">
        <v>12</v>
      </c>
      <c r="E14" s="20" t="s">
        <v>81</v>
      </c>
      <c r="G14" s="43" t="s">
        <v>82</v>
      </c>
    </row>
    <row r="15" spans="1:7" ht="14" thickBot="1">
      <c r="A15" s="22"/>
      <c r="B15" s="23" t="s">
        <v>83</v>
      </c>
      <c r="C15" s="23" t="s">
        <v>84</v>
      </c>
      <c r="D15" s="23"/>
      <c r="E15" s="24" t="s">
        <v>81</v>
      </c>
      <c r="F15" s="23"/>
      <c r="G15" s="44"/>
    </row>
    <row r="16" spans="1:7" ht="13" thickBot="1"/>
    <row r="17" spans="1:7" ht="13">
      <c r="A17" s="11" t="s">
        <v>289</v>
      </c>
      <c r="B17" s="25">
        <v>0</v>
      </c>
      <c r="C17" s="12" t="s">
        <v>100</v>
      </c>
      <c r="D17" s="26">
        <v>0</v>
      </c>
    </row>
    <row r="18" spans="1:7" ht="13">
      <c r="A18" s="27" t="s">
        <v>101</v>
      </c>
      <c r="B18" s="18">
        <v>1</v>
      </c>
      <c r="C18" s="17" t="s">
        <v>102</v>
      </c>
      <c r="D18" s="19" t="s">
        <v>103</v>
      </c>
    </row>
    <row r="19" spans="1:7" ht="13">
      <c r="A19" s="16"/>
      <c r="B19" s="18">
        <v>2</v>
      </c>
      <c r="C19" s="17" t="s">
        <v>104</v>
      </c>
      <c r="D19" s="19" t="s">
        <v>105</v>
      </c>
    </row>
    <row r="20" spans="1:7" ht="13">
      <c r="A20" s="16"/>
      <c r="B20" s="18">
        <v>3</v>
      </c>
      <c r="C20" s="17" t="s">
        <v>106</v>
      </c>
      <c r="D20" s="19" t="s">
        <v>49</v>
      </c>
    </row>
    <row r="21" spans="1:7" ht="13">
      <c r="A21" s="16"/>
      <c r="B21" s="18">
        <v>4</v>
      </c>
      <c r="C21" s="17" t="s">
        <v>108</v>
      </c>
      <c r="D21" s="19" t="s">
        <v>109</v>
      </c>
    </row>
    <row r="22" spans="1:7" ht="13">
      <c r="A22" s="16"/>
      <c r="B22" s="18">
        <v>5</v>
      </c>
      <c r="C22" s="17" t="s">
        <v>110</v>
      </c>
      <c r="D22" s="19" t="s">
        <v>111</v>
      </c>
    </row>
    <row r="23" spans="1:7" ht="14" thickBot="1">
      <c r="A23" s="22"/>
      <c r="B23" s="24">
        <v>6</v>
      </c>
      <c r="C23" s="24" t="s">
        <v>112</v>
      </c>
      <c r="D23" s="28" t="s">
        <v>113</v>
      </c>
    </row>
    <row r="24" spans="1:7" ht="13" thickBot="1"/>
    <row r="25" spans="1:7" ht="14" thickBot="1">
      <c r="A25" s="11" t="s">
        <v>25</v>
      </c>
      <c r="B25" s="12" t="s">
        <v>116</v>
      </c>
      <c r="C25" s="14" t="s">
        <v>123</v>
      </c>
    </row>
    <row r="26" spans="1:7" ht="13">
      <c r="A26" s="16"/>
      <c r="B26" s="17" t="s">
        <v>125</v>
      </c>
      <c r="C26" s="19" t="s">
        <v>126</v>
      </c>
      <c r="E26" s="11" t="s">
        <v>273</v>
      </c>
      <c r="F26" s="25">
        <v>0</v>
      </c>
      <c r="G26" s="14" t="s">
        <v>141</v>
      </c>
    </row>
    <row r="27" spans="1:7" ht="13">
      <c r="A27" s="16"/>
      <c r="B27" s="17" t="s">
        <v>128</v>
      </c>
      <c r="C27" s="19" t="s">
        <v>129</v>
      </c>
      <c r="E27" s="27" t="s">
        <v>101</v>
      </c>
      <c r="F27" s="18">
        <v>1</v>
      </c>
      <c r="G27" s="19" t="s">
        <v>114</v>
      </c>
    </row>
    <row r="28" spans="1:7" ht="13">
      <c r="A28" s="16"/>
      <c r="B28" s="17" t="s">
        <v>131</v>
      </c>
      <c r="C28" s="19" t="s">
        <v>132</v>
      </c>
      <c r="E28" s="16"/>
      <c r="F28" s="18">
        <v>2</v>
      </c>
      <c r="G28" s="19" t="s">
        <v>106</v>
      </c>
    </row>
    <row r="29" spans="1:7" ht="13">
      <c r="A29" s="16"/>
      <c r="B29" s="17" t="s">
        <v>134</v>
      </c>
      <c r="C29" s="19" t="s">
        <v>135</v>
      </c>
      <c r="E29" s="16"/>
      <c r="F29" s="18">
        <v>3</v>
      </c>
      <c r="G29" s="19" t="s">
        <v>115</v>
      </c>
    </row>
    <row r="30" spans="1:7" ht="14" thickBot="1">
      <c r="A30" s="16"/>
      <c r="B30" s="17" t="s">
        <v>137</v>
      </c>
      <c r="C30" s="19" t="s">
        <v>138</v>
      </c>
      <c r="E30" s="22"/>
      <c r="F30" s="24">
        <v>4</v>
      </c>
      <c r="G30" s="28" t="s">
        <v>148</v>
      </c>
    </row>
    <row r="31" spans="1:7" ht="14" thickBot="1">
      <c r="A31" s="16"/>
      <c r="B31" s="17" t="s">
        <v>139</v>
      </c>
      <c r="C31" s="19" t="s">
        <v>140</v>
      </c>
    </row>
    <row r="32" spans="1:7" ht="13">
      <c r="A32" s="16"/>
      <c r="B32" s="17" t="s">
        <v>142</v>
      </c>
      <c r="C32" s="19" t="s">
        <v>143</v>
      </c>
      <c r="E32" s="11" t="s">
        <v>26</v>
      </c>
      <c r="F32" s="12" t="s">
        <v>122</v>
      </c>
      <c r="G32" s="14" t="s">
        <v>127</v>
      </c>
    </row>
    <row r="33" spans="1:7" ht="13">
      <c r="A33" s="16"/>
      <c r="B33" s="17" t="s">
        <v>144</v>
      </c>
      <c r="C33" s="19" t="s">
        <v>145</v>
      </c>
      <c r="E33" s="16"/>
      <c r="F33" s="17" t="s">
        <v>120</v>
      </c>
      <c r="G33" s="19" t="s">
        <v>130</v>
      </c>
    </row>
    <row r="34" spans="1:7" ht="13">
      <c r="A34" s="16"/>
      <c r="B34" s="17" t="s">
        <v>146</v>
      </c>
      <c r="C34" s="19" t="s">
        <v>147</v>
      </c>
      <c r="E34" s="16"/>
      <c r="F34" s="17" t="s">
        <v>91</v>
      </c>
      <c r="G34" s="19" t="s">
        <v>133</v>
      </c>
    </row>
    <row r="35" spans="1:7" ht="14" thickBot="1">
      <c r="A35" s="22"/>
      <c r="B35" s="23"/>
      <c r="C35" s="28"/>
      <c r="E35" s="22"/>
      <c r="F35" s="23" t="s">
        <v>124</v>
      </c>
      <c r="G35" s="28" t="s">
        <v>136</v>
      </c>
    </row>
    <row r="36" spans="1:7" ht="13" thickBot="1"/>
    <row r="37" spans="1:7" ht="13">
      <c r="A37" s="11" t="s">
        <v>85</v>
      </c>
      <c r="B37" s="12" t="s">
        <v>86</v>
      </c>
      <c r="C37" s="12" t="s">
        <v>87</v>
      </c>
      <c r="D37" s="47" t="s">
        <v>88</v>
      </c>
      <c r="E37" s="47"/>
      <c r="F37" s="47"/>
      <c r="G37" s="14"/>
    </row>
    <row r="38" spans="1:7" ht="13">
      <c r="A38" s="16"/>
      <c r="B38" s="85" t="s">
        <v>36</v>
      </c>
      <c r="C38" s="85" t="s">
        <v>89</v>
      </c>
      <c r="D38" s="86" t="s">
        <v>90</v>
      </c>
      <c r="E38" s="86"/>
      <c r="F38" s="86"/>
      <c r="G38" s="19"/>
    </row>
    <row r="39" spans="1:7" ht="13">
      <c r="A39" s="16"/>
      <c r="B39" s="85" t="s">
        <v>91</v>
      </c>
      <c r="C39" s="85" t="s">
        <v>92</v>
      </c>
      <c r="D39" s="86" t="s">
        <v>93</v>
      </c>
      <c r="E39" s="86"/>
      <c r="F39" s="86"/>
      <c r="G39" s="19"/>
    </row>
    <row r="40" spans="1:7" ht="13">
      <c r="A40" s="16"/>
      <c r="B40" s="85" t="s">
        <v>94</v>
      </c>
      <c r="C40" s="85" t="s">
        <v>95</v>
      </c>
      <c r="D40" s="86" t="s">
        <v>96</v>
      </c>
      <c r="E40" s="86"/>
      <c r="F40" s="86"/>
      <c r="G40" s="19"/>
    </row>
    <row r="41" spans="1:7" ht="14" thickBot="1">
      <c r="A41" s="22"/>
      <c r="B41" s="23" t="s">
        <v>97</v>
      </c>
      <c r="C41" s="23" t="s">
        <v>98</v>
      </c>
      <c r="D41" s="49" t="s">
        <v>99</v>
      </c>
      <c r="E41" s="49"/>
      <c r="F41" s="49"/>
      <c r="G41" s="28"/>
    </row>
    <row r="42" spans="1:7" ht="13" thickBot="1"/>
    <row r="43" spans="1:7" ht="13">
      <c r="A43" s="11" t="s">
        <v>269</v>
      </c>
      <c r="B43" s="25">
        <v>0</v>
      </c>
      <c r="C43" s="12" t="s">
        <v>153</v>
      </c>
      <c r="D43" s="47" t="s">
        <v>280</v>
      </c>
      <c r="E43" s="47"/>
      <c r="F43" s="47"/>
      <c r="G43" s="48"/>
    </row>
    <row r="44" spans="1:7" ht="13">
      <c r="A44" s="16"/>
      <c r="B44" s="18">
        <v>1</v>
      </c>
      <c r="C44" s="17" t="s">
        <v>154</v>
      </c>
      <c r="D44" s="50" t="s">
        <v>281</v>
      </c>
      <c r="E44" s="50"/>
      <c r="F44" s="50"/>
      <c r="G44" s="51"/>
    </row>
    <row r="45" spans="1:7" ht="13">
      <c r="A45" s="16"/>
      <c r="B45" s="18">
        <v>2</v>
      </c>
      <c r="C45" s="17" t="s">
        <v>92</v>
      </c>
      <c r="D45" s="50" t="s">
        <v>282</v>
      </c>
      <c r="E45" s="50"/>
      <c r="F45" s="50"/>
      <c r="G45" s="51"/>
    </row>
    <row r="46" spans="1:7" ht="13">
      <c r="A46" s="16"/>
      <c r="B46" s="18">
        <v>3</v>
      </c>
      <c r="C46" s="17" t="s">
        <v>155</v>
      </c>
      <c r="D46" s="50" t="s">
        <v>283</v>
      </c>
      <c r="E46" s="50"/>
      <c r="F46" s="50"/>
      <c r="G46" s="51"/>
    </row>
    <row r="47" spans="1:7" ht="14" thickBot="1">
      <c r="A47" s="22"/>
      <c r="B47" s="24">
        <v>4</v>
      </c>
      <c r="C47" s="23" t="s">
        <v>156</v>
      </c>
      <c r="D47" s="52" t="s">
        <v>284</v>
      </c>
      <c r="E47" s="52"/>
      <c r="F47" s="52"/>
      <c r="G47" s="53"/>
    </row>
    <row r="48" spans="1:7" ht="13" thickBot="1"/>
    <row r="49" spans="1:7" ht="13">
      <c r="A49" s="45" t="s">
        <v>149</v>
      </c>
      <c r="B49" s="12" t="s">
        <v>86</v>
      </c>
      <c r="C49" s="14" t="s">
        <v>150</v>
      </c>
    </row>
    <row r="50" spans="1:7" ht="13">
      <c r="A50" s="46"/>
      <c r="B50" s="17" t="s">
        <v>117</v>
      </c>
      <c r="C50" s="19" t="s">
        <v>151</v>
      </c>
    </row>
    <row r="51" spans="1:7" ht="14" thickBot="1">
      <c r="A51" s="22"/>
      <c r="B51" s="23" t="s">
        <v>36</v>
      </c>
      <c r="C51" s="28" t="s">
        <v>152</v>
      </c>
    </row>
    <row r="52" spans="1:7" ht="13" thickBot="1"/>
    <row r="53" spans="1:7" ht="13">
      <c r="A53" s="11" t="s">
        <v>270</v>
      </c>
      <c r="B53" s="25" t="s">
        <v>157</v>
      </c>
      <c r="C53" s="29" t="s">
        <v>158</v>
      </c>
      <c r="E53" s="15" t="s">
        <v>19</v>
      </c>
      <c r="F53" s="54" t="s">
        <v>274</v>
      </c>
      <c r="G53" s="54"/>
    </row>
    <row r="54" spans="1:7" ht="13">
      <c r="A54" s="27" t="s">
        <v>159</v>
      </c>
      <c r="B54" s="18" t="s">
        <v>160</v>
      </c>
      <c r="C54" s="30" t="s">
        <v>161</v>
      </c>
    </row>
    <row r="55" spans="1:7" ht="13">
      <c r="A55" s="16"/>
      <c r="B55" s="18" t="s">
        <v>162</v>
      </c>
      <c r="C55" s="30" t="s">
        <v>163</v>
      </c>
      <c r="F55" s="95" t="s">
        <v>275</v>
      </c>
      <c r="G55" s="17" t="s">
        <v>276</v>
      </c>
    </row>
    <row r="56" spans="1:7" ht="13">
      <c r="A56" s="16"/>
      <c r="B56" s="18" t="s">
        <v>164</v>
      </c>
      <c r="C56" s="30" t="s">
        <v>119</v>
      </c>
      <c r="G56" s="17" t="s">
        <v>277</v>
      </c>
    </row>
    <row r="57" spans="1:7" ht="13">
      <c r="A57" s="16"/>
      <c r="B57" s="18" t="s">
        <v>165</v>
      </c>
      <c r="C57" s="30" t="s">
        <v>166</v>
      </c>
      <c r="G57" s="17" t="s">
        <v>278</v>
      </c>
    </row>
    <row r="58" spans="1:7" ht="13">
      <c r="A58" s="16"/>
      <c r="B58" s="18" t="s">
        <v>167</v>
      </c>
      <c r="C58" s="30" t="s">
        <v>168</v>
      </c>
      <c r="G58" s="17" t="s">
        <v>279</v>
      </c>
    </row>
    <row r="59" spans="1:7" ht="13">
      <c r="A59" s="16"/>
      <c r="B59" s="18" t="s">
        <v>169</v>
      </c>
      <c r="C59" s="30" t="s">
        <v>170</v>
      </c>
    </row>
    <row r="60" spans="1:7" ht="13">
      <c r="A60" s="16"/>
      <c r="B60" s="18" t="s">
        <v>171</v>
      </c>
      <c r="C60" s="30" t="s">
        <v>172</v>
      </c>
    </row>
    <row r="61" spans="1:7" ht="13">
      <c r="A61" s="16"/>
      <c r="B61" s="18" t="s">
        <v>173</v>
      </c>
      <c r="C61" s="30" t="s">
        <v>174</v>
      </c>
    </row>
    <row r="62" spans="1:7" ht="13" customHeight="1">
      <c r="A62" s="16"/>
      <c r="B62" s="18" t="s">
        <v>175</v>
      </c>
      <c r="C62" s="30" t="s">
        <v>176</v>
      </c>
      <c r="E62" s="87" t="s">
        <v>299</v>
      </c>
      <c r="F62" s="42"/>
      <c r="G62" s="88"/>
    </row>
    <row r="63" spans="1:7" ht="13">
      <c r="A63" s="16"/>
      <c r="B63" s="18" t="s">
        <v>177</v>
      </c>
      <c r="C63" s="30" t="s">
        <v>178</v>
      </c>
      <c r="E63" s="89"/>
      <c r="F63" s="90"/>
      <c r="G63" s="91"/>
    </row>
    <row r="64" spans="1:7" ht="13">
      <c r="A64" s="16"/>
      <c r="B64" s="18" t="s">
        <v>179</v>
      </c>
      <c r="C64" s="30" t="s">
        <v>180</v>
      </c>
      <c r="E64" s="89"/>
      <c r="F64" s="90"/>
      <c r="G64" s="91"/>
    </row>
    <row r="65" spans="1:7" ht="13">
      <c r="A65" s="16"/>
      <c r="B65" s="18" t="s">
        <v>181</v>
      </c>
      <c r="C65" s="30" t="s">
        <v>182</v>
      </c>
      <c r="E65" s="92"/>
      <c r="F65" s="93"/>
      <c r="G65" s="94"/>
    </row>
    <row r="66" spans="1:7" ht="13">
      <c r="A66" s="16"/>
      <c r="B66" s="18" t="s">
        <v>183</v>
      </c>
      <c r="C66" s="30" t="s">
        <v>184</v>
      </c>
    </row>
    <row r="67" spans="1:7" ht="13">
      <c r="A67" s="16"/>
      <c r="B67" s="18" t="s">
        <v>185</v>
      </c>
      <c r="C67" s="30" t="s">
        <v>186</v>
      </c>
    </row>
    <row r="68" spans="1:7" ht="13">
      <c r="A68" s="16"/>
      <c r="B68" s="18" t="s">
        <v>187</v>
      </c>
      <c r="C68" s="30" t="s">
        <v>188</v>
      </c>
    </row>
    <row r="69" spans="1:7" ht="13">
      <c r="A69" s="16"/>
      <c r="B69" s="18" t="s">
        <v>189</v>
      </c>
      <c r="C69" s="30" t="s">
        <v>190</v>
      </c>
    </row>
    <row r="70" spans="1:7" ht="13">
      <c r="A70" s="16"/>
      <c r="B70" s="18" t="s">
        <v>116</v>
      </c>
      <c r="C70" s="30" t="s">
        <v>121</v>
      </c>
    </row>
    <row r="71" spans="1:7" ht="13">
      <c r="A71" s="16"/>
      <c r="B71" s="18" t="s">
        <v>191</v>
      </c>
      <c r="C71" s="30" t="s">
        <v>192</v>
      </c>
    </row>
    <row r="72" spans="1:7" ht="13">
      <c r="A72" s="16"/>
      <c r="B72" s="18" t="s">
        <v>193</v>
      </c>
      <c r="C72" s="30" t="s">
        <v>194</v>
      </c>
    </row>
    <row r="73" spans="1:7" ht="13">
      <c r="A73" s="16"/>
      <c r="B73" s="18" t="s">
        <v>195</v>
      </c>
      <c r="C73" s="30" t="s">
        <v>196</v>
      </c>
    </row>
    <row r="74" spans="1:7" ht="13">
      <c r="A74" s="16"/>
      <c r="B74" s="18" t="s">
        <v>197</v>
      </c>
      <c r="C74" s="30" t="s">
        <v>198</v>
      </c>
    </row>
    <row r="75" spans="1:7" ht="13">
      <c r="A75" s="16"/>
      <c r="B75" s="18" t="s">
        <v>199</v>
      </c>
      <c r="C75" s="30" t="s">
        <v>200</v>
      </c>
    </row>
    <row r="76" spans="1:7" ht="13">
      <c r="A76" s="16"/>
      <c r="B76" s="18" t="s">
        <v>201</v>
      </c>
      <c r="C76" s="30" t="s">
        <v>202</v>
      </c>
    </row>
    <row r="77" spans="1:7" ht="13">
      <c r="A77" s="16"/>
      <c r="B77" s="18" t="s">
        <v>203</v>
      </c>
      <c r="C77" s="30" t="s">
        <v>204</v>
      </c>
    </row>
    <row r="78" spans="1:7" ht="13">
      <c r="A78" s="16"/>
      <c r="B78" s="18" t="s">
        <v>205</v>
      </c>
      <c r="C78" s="30" t="s">
        <v>206</v>
      </c>
    </row>
    <row r="79" spans="1:7" ht="13">
      <c r="A79" s="16"/>
      <c r="B79" s="18" t="s">
        <v>207</v>
      </c>
      <c r="C79" s="30" t="s">
        <v>208</v>
      </c>
    </row>
    <row r="80" spans="1:7" ht="13">
      <c r="A80" s="16"/>
      <c r="B80" s="18" t="s">
        <v>209</v>
      </c>
      <c r="C80" s="30" t="s">
        <v>210</v>
      </c>
    </row>
    <row r="81" spans="1:3" ht="13">
      <c r="A81" s="16"/>
      <c r="B81" s="18" t="s">
        <v>211</v>
      </c>
      <c r="C81" s="30" t="s">
        <v>212</v>
      </c>
    </row>
    <row r="82" spans="1:3" ht="13">
      <c r="A82" s="16"/>
      <c r="B82" s="18" t="s">
        <v>213</v>
      </c>
      <c r="C82" s="30" t="s">
        <v>214</v>
      </c>
    </row>
    <row r="83" spans="1:3" ht="13">
      <c r="A83" s="16"/>
      <c r="B83" s="18" t="s">
        <v>215</v>
      </c>
      <c r="C83" s="30" t="s">
        <v>216</v>
      </c>
    </row>
    <row r="84" spans="1:3" ht="13">
      <c r="A84" s="16"/>
      <c r="B84" s="18" t="s">
        <v>217</v>
      </c>
      <c r="C84" s="30" t="s">
        <v>218</v>
      </c>
    </row>
    <row r="85" spans="1:3" ht="13">
      <c r="A85" s="16"/>
      <c r="B85" s="18" t="s">
        <v>219</v>
      </c>
      <c r="C85" s="30" t="s">
        <v>220</v>
      </c>
    </row>
    <row r="86" spans="1:3" ht="13">
      <c r="A86" s="16"/>
      <c r="B86" s="18" t="s">
        <v>221</v>
      </c>
      <c r="C86" s="30" t="s">
        <v>222</v>
      </c>
    </row>
    <row r="87" spans="1:3" ht="13">
      <c r="A87" s="16"/>
      <c r="B87" s="18" t="s">
        <v>223</v>
      </c>
      <c r="C87" s="30" t="s">
        <v>224</v>
      </c>
    </row>
    <row r="88" spans="1:3" ht="13">
      <c r="A88" s="16"/>
      <c r="B88" s="18" t="s">
        <v>225</v>
      </c>
      <c r="C88" s="30" t="s">
        <v>226</v>
      </c>
    </row>
    <row r="89" spans="1:3" ht="13">
      <c r="A89" s="16"/>
      <c r="B89" s="18" t="s">
        <v>227</v>
      </c>
      <c r="C89" s="30" t="s">
        <v>228</v>
      </c>
    </row>
    <row r="90" spans="1:3" ht="13">
      <c r="A90" s="16"/>
      <c r="B90" s="18" t="s">
        <v>229</v>
      </c>
      <c r="C90" s="30" t="s">
        <v>230</v>
      </c>
    </row>
    <row r="91" spans="1:3" ht="13">
      <c r="A91" s="16"/>
      <c r="B91" s="18" t="s">
        <v>128</v>
      </c>
      <c r="C91" s="30" t="s">
        <v>231</v>
      </c>
    </row>
    <row r="92" spans="1:3" ht="13">
      <c r="A92" s="16"/>
      <c r="B92" s="18" t="s">
        <v>232</v>
      </c>
      <c r="C92" s="30" t="s">
        <v>233</v>
      </c>
    </row>
    <row r="93" spans="1:3" ht="13">
      <c r="A93" s="16"/>
      <c r="B93" s="18" t="s">
        <v>234</v>
      </c>
      <c r="C93" s="30" t="s">
        <v>235</v>
      </c>
    </row>
    <row r="94" spans="1:3" ht="13">
      <c r="A94" s="16"/>
      <c r="B94" s="18" t="s">
        <v>236</v>
      </c>
      <c r="C94" s="30" t="s">
        <v>237</v>
      </c>
    </row>
    <row r="95" spans="1:3" ht="13">
      <c r="A95" s="16"/>
      <c r="B95" s="18" t="s">
        <v>238</v>
      </c>
      <c r="C95" s="30" t="s">
        <v>239</v>
      </c>
    </row>
    <row r="96" spans="1:3" ht="13">
      <c r="A96" s="16"/>
      <c r="B96" s="18" t="s">
        <v>117</v>
      </c>
      <c r="C96" s="30" t="s">
        <v>118</v>
      </c>
    </row>
    <row r="97" spans="1:3" ht="13">
      <c r="A97" s="16"/>
      <c r="B97" s="18" t="s">
        <v>240</v>
      </c>
      <c r="C97" s="30" t="s">
        <v>241</v>
      </c>
    </row>
    <row r="98" spans="1:3" ht="13">
      <c r="A98" s="16"/>
      <c r="B98" s="18" t="s">
        <v>242</v>
      </c>
      <c r="C98" s="30" t="s">
        <v>243</v>
      </c>
    </row>
    <row r="99" spans="1:3" ht="13">
      <c r="A99" s="16"/>
      <c r="B99" s="18" t="s">
        <v>244</v>
      </c>
      <c r="C99" s="30" t="s">
        <v>245</v>
      </c>
    </row>
    <row r="100" spans="1:3" ht="13">
      <c r="A100" s="16"/>
      <c r="B100" s="18" t="s">
        <v>246</v>
      </c>
      <c r="C100" s="30" t="s">
        <v>247</v>
      </c>
    </row>
    <row r="101" spans="1:3" ht="13">
      <c r="A101" s="16"/>
      <c r="B101" s="18" t="s">
        <v>248</v>
      </c>
      <c r="C101" s="30" t="s">
        <v>249</v>
      </c>
    </row>
    <row r="102" spans="1:3" ht="13">
      <c r="A102" s="16"/>
      <c r="B102" s="18" t="s">
        <v>250</v>
      </c>
      <c r="C102" s="30" t="s">
        <v>251</v>
      </c>
    </row>
    <row r="103" spans="1:3" ht="13">
      <c r="A103" s="16"/>
      <c r="B103" s="18" t="s">
        <v>252</v>
      </c>
      <c r="C103" s="30" t="s">
        <v>253</v>
      </c>
    </row>
    <row r="104" spans="1:3" ht="13">
      <c r="A104" s="16"/>
      <c r="B104" s="18" t="s">
        <v>254</v>
      </c>
      <c r="C104" s="30" t="s">
        <v>255</v>
      </c>
    </row>
    <row r="105" spans="1:3" ht="13">
      <c r="A105" s="16"/>
      <c r="B105" s="18" t="s">
        <v>256</v>
      </c>
      <c r="C105" s="30" t="s">
        <v>257</v>
      </c>
    </row>
    <row r="106" spans="1:3" ht="13">
      <c r="A106" s="16"/>
      <c r="B106" s="18" t="s">
        <v>258</v>
      </c>
      <c r="C106" s="30" t="s">
        <v>259</v>
      </c>
    </row>
    <row r="107" spans="1:3" ht="13">
      <c r="A107" s="16"/>
      <c r="B107" s="18" t="s">
        <v>260</v>
      </c>
      <c r="C107" s="30" t="s">
        <v>261</v>
      </c>
    </row>
    <row r="108" spans="1:3" ht="13">
      <c r="A108" s="16"/>
      <c r="B108" s="18" t="s">
        <v>262</v>
      </c>
      <c r="C108" s="30" t="s">
        <v>263</v>
      </c>
    </row>
    <row r="109" spans="1:3" ht="13">
      <c r="A109" s="16"/>
      <c r="B109" s="18" t="s">
        <v>264</v>
      </c>
      <c r="C109" s="30" t="s">
        <v>265</v>
      </c>
    </row>
    <row r="110" spans="1:3" ht="13">
      <c r="A110" s="16"/>
      <c r="B110" s="18" t="s">
        <v>266</v>
      </c>
      <c r="C110" s="30" t="s">
        <v>267</v>
      </c>
    </row>
    <row r="111" spans="1:3" ht="14" thickBot="1">
      <c r="A111" s="22"/>
      <c r="B111" s="24" t="s">
        <v>124</v>
      </c>
      <c r="C111" s="31" t="s">
        <v>268</v>
      </c>
    </row>
    <row r="113" spans="1:7" s="33" customFormat="1" ht="16" customHeight="1">
      <c r="A113" s="36" t="s">
        <v>298</v>
      </c>
      <c r="B113" s="36"/>
      <c r="C113" s="36"/>
      <c r="D113" s="36"/>
      <c r="E113" s="36"/>
      <c r="F113" s="36"/>
      <c r="G113" s="36"/>
    </row>
  </sheetData>
  <mergeCells count="15">
    <mergeCell ref="E62:G65"/>
    <mergeCell ref="A113:G113"/>
    <mergeCell ref="G14:G15"/>
    <mergeCell ref="A49:A50"/>
    <mergeCell ref="D37:F37"/>
    <mergeCell ref="D38:F38"/>
    <mergeCell ref="D39:F39"/>
    <mergeCell ref="D40:F40"/>
    <mergeCell ref="D41:F41"/>
    <mergeCell ref="D43:G43"/>
    <mergeCell ref="D44:G44"/>
    <mergeCell ref="D45:G45"/>
    <mergeCell ref="D46:G46"/>
    <mergeCell ref="D47:G47"/>
    <mergeCell ref="F53:G53"/>
  </mergeCells>
  <pageMargins left="0.47244094488188981" right="0.43307086614173229" top="0.51181102362204722" bottom="0.23622047244094491" header="0.19685039370078741" footer="0.19685039370078741"/>
  <pageSetup paperSize="9" scale="57" orientation="portrait" r:id="rId1"/>
  <headerFooter alignWithMargins="0">
    <oddHeader>&amp;C&amp;"Helvetica Bold,Bold"&amp;K000000Appendix 1 EcoVineyards soil data and water infiltration recording sheet.xlsx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EDD2-F595-4C99-BC4B-9E1CFE902CBD}">
  <sheetPr>
    <pageSetUpPr fitToPage="1"/>
  </sheetPr>
  <dimension ref="B2:Y52"/>
  <sheetViews>
    <sheetView view="pageLayout" zoomScaleNormal="100" workbookViewId="0">
      <selection activeCell="T6" sqref="T6"/>
    </sheetView>
  </sheetViews>
  <sheetFormatPr baseColWidth="10" defaultColWidth="8.83203125" defaultRowHeight="13"/>
  <cols>
    <col min="1" max="1" width="1.83203125" style="58" customWidth="1"/>
    <col min="2" max="2" width="10.5" style="58" bestFit="1" customWidth="1"/>
    <col min="3" max="4" width="8.83203125" style="58"/>
    <col min="5" max="6" width="11.5" style="58" customWidth="1"/>
    <col min="7" max="16" width="8.83203125" style="58"/>
    <col min="17" max="17" width="11.6640625" style="58" customWidth="1"/>
    <col min="18" max="18" width="10.6640625" style="58" bestFit="1" customWidth="1"/>
    <col min="19" max="22" width="8.83203125" style="58"/>
    <col min="23" max="23" width="11.6640625" style="58" bestFit="1" customWidth="1"/>
    <col min="24" max="16384" width="8.83203125" style="58"/>
  </cols>
  <sheetData>
    <row r="2" spans="2:23">
      <c r="B2" s="55" t="s">
        <v>300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2:23">
      <c r="B3" s="59" t="s">
        <v>304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/>
    </row>
    <row r="4" spans="2:23">
      <c r="B4" s="59" t="s">
        <v>296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</row>
    <row r="5" spans="2:23">
      <c r="B5" s="59" t="s">
        <v>301</v>
      </c>
      <c r="C5" s="62"/>
      <c r="D5" s="62"/>
      <c r="E5" s="62"/>
      <c r="F5" s="62"/>
      <c r="G5" s="62"/>
      <c r="H5" s="60"/>
      <c r="I5" s="60"/>
      <c r="J5" s="60"/>
      <c r="K5" s="60"/>
      <c r="L5" s="60"/>
      <c r="M5" s="60"/>
      <c r="N5" s="60"/>
      <c r="O5" s="60"/>
      <c r="P5" s="60"/>
      <c r="Q5" s="61"/>
    </row>
    <row r="6" spans="2:23">
      <c r="B6" s="59" t="s">
        <v>297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2:23"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9" spans="2:23">
      <c r="E9" s="66" t="s">
        <v>13</v>
      </c>
      <c r="F9" s="97" t="s">
        <v>14</v>
      </c>
      <c r="H9" s="68"/>
      <c r="I9" s="69" t="s">
        <v>305</v>
      </c>
      <c r="J9" s="68"/>
    </row>
    <row r="10" spans="2:23">
      <c r="B10" s="66" t="s">
        <v>0</v>
      </c>
      <c r="C10" s="66" t="s">
        <v>1</v>
      </c>
      <c r="D10" s="66" t="s">
        <v>2</v>
      </c>
      <c r="E10" s="70" t="s">
        <v>287</v>
      </c>
      <c r="F10" s="70" t="s">
        <v>288</v>
      </c>
      <c r="H10" s="69" t="s">
        <v>2</v>
      </c>
      <c r="I10" s="69" t="str">
        <f>E10</f>
        <v xml:space="preserve"> Vine row</v>
      </c>
      <c r="J10" s="69" t="str">
        <f>F10</f>
        <v xml:space="preserve"> Mid row</v>
      </c>
    </row>
    <row r="11" spans="2:23">
      <c r="B11" s="66"/>
      <c r="C11" s="66"/>
      <c r="D11" s="66" t="s">
        <v>15</v>
      </c>
      <c r="E11" s="70" t="s">
        <v>306</v>
      </c>
      <c r="F11" s="70" t="s">
        <v>306</v>
      </c>
      <c r="H11" s="69"/>
      <c r="I11" s="69"/>
      <c r="J11" s="69"/>
      <c r="Q11" s="58" t="s">
        <v>307</v>
      </c>
    </row>
    <row r="12" spans="2:23">
      <c r="B12" s="71"/>
      <c r="C12" s="72"/>
      <c r="D12" s="72">
        <v>0</v>
      </c>
      <c r="E12" s="73">
        <v>50</v>
      </c>
      <c r="F12" s="73">
        <v>50</v>
      </c>
      <c r="H12" s="68">
        <v>0</v>
      </c>
      <c r="I12" s="68">
        <f>$E$12-E12</f>
        <v>0</v>
      </c>
      <c r="J12" s="68">
        <f>$F$12-F12</f>
        <v>0</v>
      </c>
      <c r="Q12" s="74" t="s">
        <v>292</v>
      </c>
    </row>
    <row r="13" spans="2:23">
      <c r="B13" s="72"/>
      <c r="C13" s="72"/>
      <c r="D13" s="72">
        <v>0.5</v>
      </c>
      <c r="E13" s="73">
        <v>45</v>
      </c>
      <c r="F13" s="73">
        <v>38</v>
      </c>
      <c r="H13" s="68">
        <v>0.5</v>
      </c>
      <c r="I13" s="68">
        <f t="shared" ref="I13:I31" si="0">$E$12-E13</f>
        <v>5</v>
      </c>
      <c r="J13" s="68">
        <f t="shared" ref="J13:J23" si="1">$F$12-F13</f>
        <v>12</v>
      </c>
    </row>
    <row r="14" spans="2:23">
      <c r="B14" s="72"/>
      <c r="C14" s="72"/>
      <c r="D14" s="72">
        <v>1</v>
      </c>
      <c r="E14" s="73">
        <v>42</v>
      </c>
      <c r="F14" s="73">
        <v>34</v>
      </c>
      <c r="H14" s="68">
        <v>1</v>
      </c>
      <c r="I14" s="68">
        <f t="shared" si="0"/>
        <v>8</v>
      </c>
      <c r="J14" s="68">
        <f t="shared" si="1"/>
        <v>16</v>
      </c>
      <c r="Q14" s="75" t="s">
        <v>291</v>
      </c>
      <c r="R14" s="58" t="s">
        <v>302</v>
      </c>
    </row>
    <row r="15" spans="2:23">
      <c r="B15" s="72"/>
      <c r="C15" s="72"/>
      <c r="D15" s="72">
        <v>1.5</v>
      </c>
      <c r="E15" s="73">
        <v>40</v>
      </c>
      <c r="F15" s="73">
        <v>29</v>
      </c>
      <c r="H15" s="68">
        <v>1.5</v>
      </c>
      <c r="I15" s="68">
        <f t="shared" si="0"/>
        <v>10</v>
      </c>
      <c r="J15" s="68">
        <f t="shared" si="1"/>
        <v>21</v>
      </c>
      <c r="Q15" s="75" t="s">
        <v>290</v>
      </c>
      <c r="R15" s="58" t="s">
        <v>303</v>
      </c>
      <c r="W15" s="76"/>
    </row>
    <row r="16" spans="2:23">
      <c r="B16" s="72"/>
      <c r="C16" s="72"/>
      <c r="D16" s="72">
        <v>2</v>
      </c>
      <c r="E16" s="73">
        <v>38</v>
      </c>
      <c r="F16" s="73">
        <v>25</v>
      </c>
      <c r="H16" s="68">
        <v>2</v>
      </c>
      <c r="I16" s="68">
        <f t="shared" si="0"/>
        <v>12</v>
      </c>
      <c r="J16" s="68">
        <f t="shared" si="1"/>
        <v>25</v>
      </c>
    </row>
    <row r="17" spans="2:25">
      <c r="B17" s="72"/>
      <c r="C17" s="72"/>
      <c r="D17" s="72">
        <v>2.5</v>
      </c>
      <c r="E17" s="73">
        <v>35</v>
      </c>
      <c r="F17" s="73">
        <v>20</v>
      </c>
      <c r="H17" s="68">
        <v>2.5</v>
      </c>
      <c r="I17" s="68">
        <f t="shared" si="0"/>
        <v>15</v>
      </c>
      <c r="J17" s="68">
        <f t="shared" si="1"/>
        <v>30</v>
      </c>
      <c r="Q17" s="58" t="s">
        <v>16</v>
      </c>
    </row>
    <row r="18" spans="2:25">
      <c r="B18" s="72"/>
      <c r="C18" s="72"/>
      <c r="D18" s="72">
        <v>3</v>
      </c>
      <c r="E18" s="73">
        <v>33</v>
      </c>
      <c r="F18" s="73"/>
      <c r="H18" s="68">
        <v>3</v>
      </c>
      <c r="I18" s="68">
        <f t="shared" si="0"/>
        <v>17</v>
      </c>
      <c r="J18" s="68"/>
    </row>
    <row r="19" spans="2:25">
      <c r="B19" s="72"/>
      <c r="C19" s="72"/>
      <c r="D19" s="72">
        <v>3.5</v>
      </c>
      <c r="E19" s="73">
        <v>30</v>
      </c>
      <c r="F19" s="73">
        <v>14</v>
      </c>
      <c r="H19" s="68">
        <v>3.5</v>
      </c>
      <c r="I19" s="68">
        <f t="shared" si="0"/>
        <v>20</v>
      </c>
      <c r="J19" s="68">
        <f t="shared" si="1"/>
        <v>36</v>
      </c>
      <c r="Q19" s="66" t="s">
        <v>3</v>
      </c>
      <c r="R19" s="66" t="str">
        <f>E10</f>
        <v xml:space="preserve"> Vine row</v>
      </c>
      <c r="S19" s="66" t="str">
        <f>F10</f>
        <v xml:space="preserve"> Mid row</v>
      </c>
      <c r="W19" s="77" t="s">
        <v>4</v>
      </c>
      <c r="Y19" s="77" t="s">
        <v>5</v>
      </c>
    </row>
    <row r="20" spans="2:25">
      <c r="B20" s="72"/>
      <c r="C20" s="72"/>
      <c r="D20" s="72">
        <v>4</v>
      </c>
      <c r="E20" s="73">
        <v>29</v>
      </c>
      <c r="F20" s="73">
        <v>10</v>
      </c>
      <c r="H20" s="68">
        <v>4</v>
      </c>
      <c r="I20" s="68">
        <f t="shared" si="0"/>
        <v>21</v>
      </c>
      <c r="J20" s="68">
        <f t="shared" si="1"/>
        <v>40</v>
      </c>
      <c r="Q20" s="58" t="s">
        <v>6</v>
      </c>
      <c r="R20" s="98">
        <v>3.9805999999999999</v>
      </c>
      <c r="S20" s="98">
        <v>8.3515999999999995</v>
      </c>
      <c r="W20" s="78" t="s">
        <v>7</v>
      </c>
      <c r="Y20" s="78" t="s">
        <v>313</v>
      </c>
    </row>
    <row r="21" spans="2:25">
      <c r="B21" s="72"/>
      <c r="C21" s="72"/>
      <c r="D21" s="72">
        <v>4.5</v>
      </c>
      <c r="E21" s="73">
        <v>27</v>
      </c>
      <c r="F21" s="73">
        <v>7</v>
      </c>
      <c r="H21" s="68">
        <v>4.5</v>
      </c>
      <c r="I21" s="68">
        <f t="shared" si="0"/>
        <v>23</v>
      </c>
      <c r="J21" s="68">
        <f t="shared" si="1"/>
        <v>43</v>
      </c>
      <c r="Q21" s="79" t="s">
        <v>5</v>
      </c>
      <c r="R21" s="80">
        <f>R20*60</f>
        <v>238.83599999999998</v>
      </c>
      <c r="S21" s="80">
        <f>S20*60</f>
        <v>501.09599999999995</v>
      </c>
      <c r="W21" s="81" t="s">
        <v>8</v>
      </c>
      <c r="Y21" s="82" t="s">
        <v>312</v>
      </c>
    </row>
    <row r="22" spans="2:25">
      <c r="B22" s="72"/>
      <c r="C22" s="72"/>
      <c r="D22" s="72">
        <v>5</v>
      </c>
      <c r="E22" s="73">
        <v>25</v>
      </c>
      <c r="F22" s="73">
        <v>3</v>
      </c>
      <c r="H22" s="68">
        <v>5</v>
      </c>
      <c r="I22" s="68">
        <f t="shared" si="0"/>
        <v>25</v>
      </c>
      <c r="J22" s="68">
        <f t="shared" si="1"/>
        <v>47</v>
      </c>
      <c r="Q22" s="58" t="s">
        <v>17</v>
      </c>
      <c r="W22" s="81" t="s">
        <v>9</v>
      </c>
      <c r="Y22" s="82" t="s">
        <v>311</v>
      </c>
    </row>
    <row r="23" spans="2:25">
      <c r="B23" s="72"/>
      <c r="C23" s="72"/>
      <c r="D23" s="72">
        <v>5.5</v>
      </c>
      <c r="E23" s="73">
        <v>23</v>
      </c>
      <c r="F23" s="73">
        <v>0</v>
      </c>
      <c r="H23" s="68">
        <v>5.5</v>
      </c>
      <c r="I23" s="68">
        <f t="shared" si="0"/>
        <v>27</v>
      </c>
      <c r="J23" s="68">
        <f t="shared" si="1"/>
        <v>50</v>
      </c>
      <c r="W23" s="81" t="s">
        <v>10</v>
      </c>
      <c r="Y23" s="82" t="s">
        <v>308</v>
      </c>
    </row>
    <row r="24" spans="2:25">
      <c r="B24" s="72"/>
      <c r="C24" s="72"/>
      <c r="D24" s="72">
        <v>6</v>
      </c>
      <c r="E24" s="73">
        <v>22</v>
      </c>
      <c r="F24" s="73"/>
      <c r="H24" s="68">
        <v>6</v>
      </c>
      <c r="I24" s="68">
        <f t="shared" si="0"/>
        <v>28</v>
      </c>
      <c r="J24" s="68"/>
      <c r="W24" s="81" t="s">
        <v>11</v>
      </c>
      <c r="Y24" s="81" t="s">
        <v>309</v>
      </c>
    </row>
    <row r="25" spans="2:25" ht="14" thickBot="1">
      <c r="B25" s="72"/>
      <c r="C25" s="72"/>
      <c r="D25" s="72">
        <v>6.5</v>
      </c>
      <c r="E25" s="73">
        <v>20</v>
      </c>
      <c r="F25" s="73"/>
      <c r="H25" s="68">
        <v>6.5</v>
      </c>
      <c r="I25" s="68">
        <f t="shared" si="0"/>
        <v>30</v>
      </c>
      <c r="J25" s="68"/>
      <c r="W25" s="83" t="s">
        <v>12</v>
      </c>
      <c r="X25" s="83"/>
      <c r="Y25" s="84" t="s">
        <v>310</v>
      </c>
    </row>
    <row r="26" spans="2:25">
      <c r="B26" s="72"/>
      <c r="C26" s="72"/>
      <c r="D26" s="72">
        <v>7</v>
      </c>
      <c r="E26" s="73">
        <v>18</v>
      </c>
      <c r="F26" s="73"/>
      <c r="H26" s="68">
        <v>7</v>
      </c>
      <c r="I26" s="68">
        <f t="shared" si="0"/>
        <v>32</v>
      </c>
      <c r="J26" s="68"/>
    </row>
    <row r="27" spans="2:25">
      <c r="B27" s="72"/>
      <c r="C27" s="72"/>
      <c r="D27" s="72">
        <v>8</v>
      </c>
      <c r="E27" s="73">
        <v>15</v>
      </c>
      <c r="F27" s="73"/>
      <c r="H27" s="68">
        <v>8</v>
      </c>
      <c r="I27" s="68">
        <f t="shared" si="0"/>
        <v>35</v>
      </c>
      <c r="J27" s="68"/>
    </row>
    <row r="28" spans="2:25">
      <c r="B28" s="72"/>
      <c r="C28" s="72"/>
      <c r="D28" s="72">
        <v>9</v>
      </c>
      <c r="E28" s="73">
        <v>11</v>
      </c>
      <c r="F28" s="73"/>
      <c r="H28" s="68">
        <v>9</v>
      </c>
      <c r="I28" s="68">
        <f t="shared" si="0"/>
        <v>39</v>
      </c>
      <c r="J28" s="68"/>
    </row>
    <row r="29" spans="2:25">
      <c r="B29" s="72"/>
      <c r="C29" s="72"/>
      <c r="D29" s="72">
        <v>10</v>
      </c>
      <c r="E29" s="73">
        <v>7</v>
      </c>
      <c r="F29" s="73"/>
      <c r="H29" s="68">
        <v>10</v>
      </c>
      <c r="I29" s="68">
        <f t="shared" si="0"/>
        <v>43</v>
      </c>
      <c r="J29" s="68"/>
    </row>
    <row r="30" spans="2:25">
      <c r="B30" s="72"/>
      <c r="C30" s="72"/>
      <c r="D30" s="72">
        <v>11</v>
      </c>
      <c r="E30" s="73">
        <v>2</v>
      </c>
      <c r="F30" s="73"/>
      <c r="H30" s="68">
        <v>11</v>
      </c>
      <c r="I30" s="68">
        <f t="shared" si="0"/>
        <v>48</v>
      </c>
      <c r="J30" s="68"/>
    </row>
    <row r="31" spans="2:25">
      <c r="B31" s="72"/>
      <c r="C31" s="72"/>
      <c r="D31" s="72">
        <v>12</v>
      </c>
      <c r="E31" s="73">
        <v>0</v>
      </c>
      <c r="F31" s="73"/>
      <c r="H31" s="68">
        <v>12</v>
      </c>
      <c r="I31" s="68">
        <f t="shared" si="0"/>
        <v>50</v>
      </c>
      <c r="J31" s="68"/>
    </row>
    <row r="32" spans="2:25">
      <c r="B32" s="72"/>
      <c r="C32" s="72"/>
      <c r="D32" s="72">
        <v>13</v>
      </c>
      <c r="E32" s="73"/>
      <c r="F32" s="73"/>
      <c r="H32" s="68">
        <v>13</v>
      </c>
      <c r="I32" s="68"/>
      <c r="J32" s="68"/>
    </row>
    <row r="33" spans="2:10">
      <c r="B33" s="72"/>
      <c r="C33" s="72"/>
      <c r="D33" s="72">
        <v>14</v>
      </c>
      <c r="E33" s="73"/>
      <c r="F33" s="73"/>
      <c r="H33" s="68">
        <v>14</v>
      </c>
      <c r="I33" s="68"/>
      <c r="J33" s="68"/>
    </row>
    <row r="34" spans="2:10">
      <c r="B34" s="72"/>
      <c r="C34" s="72"/>
      <c r="D34" s="72">
        <v>15</v>
      </c>
      <c r="E34" s="73"/>
      <c r="F34" s="73"/>
      <c r="H34" s="68">
        <v>15</v>
      </c>
      <c r="I34" s="68"/>
      <c r="J34" s="68"/>
    </row>
    <row r="35" spans="2:10">
      <c r="B35" s="72"/>
      <c r="C35" s="72"/>
      <c r="D35" s="72">
        <v>16</v>
      </c>
      <c r="E35" s="73"/>
      <c r="F35" s="73"/>
      <c r="H35" s="68">
        <v>16</v>
      </c>
      <c r="I35" s="68"/>
      <c r="J35" s="68"/>
    </row>
    <row r="36" spans="2:10">
      <c r="B36" s="72"/>
      <c r="C36" s="72"/>
      <c r="D36" s="72">
        <v>17</v>
      </c>
      <c r="E36" s="73"/>
      <c r="F36" s="73"/>
      <c r="H36" s="68">
        <v>17</v>
      </c>
      <c r="I36" s="68"/>
      <c r="J36" s="68"/>
    </row>
    <row r="37" spans="2:10">
      <c r="B37" s="72"/>
      <c r="C37" s="72"/>
      <c r="D37" s="72">
        <v>18</v>
      </c>
      <c r="E37" s="73"/>
      <c r="F37" s="73"/>
      <c r="H37" s="68">
        <v>18</v>
      </c>
      <c r="I37" s="68"/>
      <c r="J37" s="68"/>
    </row>
    <row r="38" spans="2:10">
      <c r="B38" s="72"/>
      <c r="C38" s="72"/>
      <c r="D38" s="72">
        <v>19</v>
      </c>
      <c r="E38" s="73"/>
      <c r="F38" s="73"/>
      <c r="H38" s="68">
        <v>19</v>
      </c>
      <c r="I38" s="68"/>
      <c r="J38" s="68"/>
    </row>
    <row r="39" spans="2:10">
      <c r="B39" s="72"/>
      <c r="C39" s="72"/>
      <c r="D39" s="72">
        <v>20</v>
      </c>
      <c r="E39" s="73"/>
      <c r="F39" s="73"/>
      <c r="H39" s="68">
        <v>20</v>
      </c>
      <c r="I39" s="68"/>
      <c r="J39" s="68"/>
    </row>
    <row r="40" spans="2:10">
      <c r="D40" s="72">
        <v>21</v>
      </c>
      <c r="E40" s="67"/>
      <c r="F40" s="67"/>
      <c r="H40" s="68">
        <v>21</v>
      </c>
      <c r="I40" s="68"/>
      <c r="J40" s="68"/>
    </row>
    <row r="41" spans="2:10">
      <c r="D41" s="72">
        <v>22</v>
      </c>
      <c r="E41" s="67"/>
      <c r="F41" s="67"/>
      <c r="H41" s="68">
        <v>22</v>
      </c>
      <c r="I41" s="68"/>
      <c r="J41" s="68"/>
    </row>
    <row r="42" spans="2:10">
      <c r="D42" s="72">
        <v>23</v>
      </c>
      <c r="E42" s="67"/>
      <c r="F42" s="67"/>
      <c r="H42" s="68">
        <v>23</v>
      </c>
      <c r="I42" s="68"/>
      <c r="J42" s="68"/>
    </row>
    <row r="43" spans="2:10">
      <c r="D43" s="72">
        <v>24</v>
      </c>
      <c r="E43" s="67"/>
      <c r="F43" s="67"/>
      <c r="H43" s="68">
        <v>24</v>
      </c>
      <c r="I43" s="68"/>
      <c r="J43" s="68"/>
    </row>
    <row r="44" spans="2:10">
      <c r="D44" s="72">
        <v>25</v>
      </c>
      <c r="E44" s="67"/>
      <c r="F44" s="67"/>
      <c r="H44" s="68">
        <v>25</v>
      </c>
      <c r="I44" s="68"/>
      <c r="J44" s="68"/>
    </row>
    <row r="45" spans="2:10">
      <c r="D45" s="72">
        <v>26</v>
      </c>
      <c r="E45" s="67"/>
      <c r="F45" s="67"/>
      <c r="H45" s="68">
        <v>26</v>
      </c>
      <c r="I45" s="68"/>
      <c r="J45" s="68"/>
    </row>
    <row r="46" spans="2:10">
      <c r="D46" s="72">
        <v>27</v>
      </c>
      <c r="E46" s="67"/>
      <c r="F46" s="67"/>
      <c r="H46" s="68">
        <v>27</v>
      </c>
      <c r="I46" s="68"/>
      <c r="J46" s="68"/>
    </row>
    <row r="47" spans="2:10">
      <c r="D47" s="72">
        <v>28</v>
      </c>
      <c r="E47" s="67"/>
      <c r="F47" s="67"/>
      <c r="H47" s="68">
        <v>28</v>
      </c>
      <c r="I47" s="68"/>
      <c r="J47" s="68"/>
    </row>
    <row r="48" spans="2:10">
      <c r="D48" s="72">
        <v>29</v>
      </c>
      <c r="E48" s="67"/>
      <c r="F48" s="67"/>
      <c r="H48" s="68">
        <v>29</v>
      </c>
      <c r="I48" s="68"/>
      <c r="J48" s="68"/>
    </row>
    <row r="49" spans="2:22">
      <c r="D49" s="72">
        <v>30</v>
      </c>
      <c r="E49" s="67"/>
      <c r="F49" s="67"/>
      <c r="H49" s="68">
        <v>30</v>
      </c>
      <c r="I49" s="68"/>
      <c r="J49" s="68"/>
    </row>
    <row r="50" spans="2:22">
      <c r="D50" s="72"/>
    </row>
    <row r="52" spans="2:22" s="33" customFormat="1">
      <c r="B52" s="36" t="s">
        <v>298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</sheetData>
  <mergeCells count="1">
    <mergeCell ref="B52:V52"/>
  </mergeCells>
  <pageMargins left="0.51181102362204722" right="0.51181102362204722" top="0.55118110236220474" bottom="0.55118110236220474" header="0.11811023622047245" footer="0.11811023622047245"/>
  <pageSetup paperSize="9" scale="54" orientation="landscape" r:id="rId1"/>
  <headerFooter>
    <oddHeader>&amp;C&amp;"Helvetica,Bold"&amp;1&amp;KA80000
&amp;10&amp;K000000
Appendix 1 EcoVineyards soil data and water infiltration recording sheet.xlsx</oddHeader>
  </headerFooter>
  <drawing r:id="rId2"/>
</worksheet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Site description</vt:lpstr>
      <vt:lpstr>Description abbr</vt:lpstr>
      <vt:lpstr>Water infiltration</vt:lpstr>
      <vt:lpstr>'Description abbr'!Print_Area</vt:lpstr>
      <vt:lpstr>'Water infiltration'!Print_Area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Schapel, Amanda (PIRSA)</dc:creator>
  <cp:lastModifiedBy>Dr Mary Retallack</cp:lastModifiedBy>
  <cp:lastPrinted>2023-12-10T05:19:29Z</cp:lastPrinted>
  <dcterms:created xsi:type="dcterms:W3CDTF">2023-12-08T23:24:27Z</dcterms:created>
  <dcterms:modified xsi:type="dcterms:W3CDTF">2024-03-13T05:51:33Z</dcterms:modified>
</cp:coreProperties>
</file>